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vilma.zupancic\OneDrive - Obcina Brezice\SLUZBA\JAVNA NAROČILA\Odprti postopek\OIOPJN\Vrtec Artiče - Gradbeni inženiring\PD - za objavo\POPISI DEL\GOI\II.faza - šola\"/>
    </mc:Choice>
  </mc:AlternateContent>
  <xr:revisionPtr revIDLastSave="9" documentId="13_ncr:1_{9D4D8947-E725-4F33-95CE-5FD6DCE51B96}" xr6:coauthVersionLast="41" xr6:coauthVersionMax="41" xr10:uidLastSave="{B32A4829-5C81-4BE4-8C1F-58354351DF67}"/>
  <bookViews>
    <workbookView xWindow="-120" yWindow="-120" windowWidth="25440" windowHeight="15390" tabRatio="778" xr2:uid="{00000000-000D-0000-FFFF-FFFF00000000}"/>
  </bookViews>
  <sheets>
    <sheet name="REKAPITULACIJA" sheetId="13" r:id="rId1"/>
    <sheet name="10_VO-KA" sheetId="22" r:id="rId2"/>
    <sheet name="20_OGREVANJE" sheetId="25" r:id="rId3"/>
    <sheet name="21_Ogrevanje talno" sheetId="9" r:id="rId4"/>
    <sheet name="30_Sistem sond" sheetId="29" r:id="rId5"/>
    <sheet name="40_Prezracevanje" sheetId="27" r:id="rId6"/>
    <sheet name="50_Pohlajevanje" sheetId="28" r:id="rId7"/>
    <sheet name="60_Kuhinja" sheetId="31" r:id="rId8"/>
    <sheet name="70_Plin" sheetId="32" r:id="rId9"/>
    <sheet name="SPLOŠNO" sheetId="30" r:id="rId10"/>
  </sheets>
  <definedNames>
    <definedName name="_xlnm.Print_Area" localSheetId="1">'10_VO-KA'!$A$1:$I$234</definedName>
    <definedName name="_xlnm.Print_Area" localSheetId="2">'20_OGREVANJE'!$A$1:$I$387</definedName>
    <definedName name="_xlnm.Print_Area" localSheetId="3">'21_Ogrevanje talno'!$A$1:$I$65</definedName>
    <definedName name="_xlnm.Print_Area" localSheetId="4">'30_Sistem sond'!$A$1:$I$45</definedName>
    <definedName name="_xlnm.Print_Area" localSheetId="5">'40_Prezracevanje'!$A$1:$I$218</definedName>
    <definedName name="_xlnm.Print_Area" localSheetId="6">'50_Pohlajevanje'!$A$1:$I$150</definedName>
    <definedName name="_xlnm.Print_Area" localSheetId="7">'60_Kuhinja'!$A$1:$I$351</definedName>
    <definedName name="_xlnm.Print_Area" localSheetId="8">'70_Plin'!$A$1:$I$37</definedName>
    <definedName name="_xlnm.Print_Area" localSheetId="0">REKAPITULACIJA!$A$1:$G$32</definedName>
    <definedName name="_xlnm.Print_Titles" localSheetId="1">'10_VO-KA'!$1:$2</definedName>
    <definedName name="_xlnm.Print_Titles" localSheetId="2">'20_OGREVANJE'!$1:$1</definedName>
    <definedName name="_xlnm.Print_Titles" localSheetId="3">'21_Ogrevanje talno'!$1:$1</definedName>
    <definedName name="_xlnm.Print_Titles" localSheetId="4">'30_Sistem sond'!$1:$2</definedName>
    <definedName name="_xlnm.Print_Titles" localSheetId="5">'40_Prezracevanje'!$1:$2</definedName>
    <definedName name="_xlnm.Print_Titles" localSheetId="6">'50_Pohlajevanje'!$1:$2</definedName>
    <definedName name="_xlnm.Print_Titles" localSheetId="7">'60_Kuhinja'!$1:$2</definedName>
    <definedName name="_xlnm.Print_Titles" localSheetId="8">'70_Plin'!$1:$2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08" i="22" l="1"/>
  <c r="I357" i="25" l="1"/>
  <c r="I306" i="25" l="1"/>
  <c r="I349" i="25"/>
  <c r="I338" i="25"/>
  <c r="I205" i="25"/>
  <c r="I377" i="25"/>
  <c r="I375" i="25"/>
  <c r="I372" i="25"/>
  <c r="I370" i="25"/>
  <c r="I368" i="25"/>
  <c r="I366" i="25"/>
  <c r="I364" i="25"/>
  <c r="I362" i="25"/>
  <c r="I360" i="25"/>
  <c r="I353" i="25"/>
  <c r="I352" i="25"/>
  <c r="I351" i="25"/>
  <c r="I350" i="25"/>
  <c r="I348" i="25"/>
  <c r="I342" i="25"/>
  <c r="I341" i="25"/>
  <c r="I340" i="25"/>
  <c r="I339" i="25"/>
  <c r="I337" i="25"/>
  <c r="I333" i="25"/>
  <c r="I332" i="25"/>
  <c r="I331" i="25"/>
  <c r="I330" i="25"/>
  <c r="I324" i="25"/>
  <c r="I323" i="25"/>
  <c r="I322" i="25"/>
  <c r="I321" i="25"/>
  <c r="I294" i="25"/>
  <c r="I280" i="25"/>
  <c r="I278" i="25"/>
  <c r="I277" i="25"/>
  <c r="I276" i="25"/>
  <c r="I275" i="25"/>
  <c r="I263" i="25"/>
  <c r="I237" i="25"/>
  <c r="I218" i="25"/>
  <c r="I185" i="25"/>
  <c r="I176" i="25"/>
  <c r="I165" i="25"/>
  <c r="I118" i="25"/>
  <c r="I84" i="25"/>
  <c r="I41" i="25"/>
  <c r="I277" i="31"/>
  <c r="I276" i="31"/>
  <c r="I267" i="31"/>
  <c r="I258" i="31"/>
  <c r="I249" i="31"/>
  <c r="I307" i="31"/>
  <c r="I308" i="31"/>
  <c r="I305" i="31"/>
  <c r="I304" i="31"/>
  <c r="I286" i="31"/>
  <c r="I311" i="31"/>
  <c r="I301" i="31"/>
  <c r="I300" i="31"/>
  <c r="I296" i="31"/>
  <c r="I295" i="31"/>
  <c r="I294" i="31"/>
  <c r="I293" i="31"/>
  <c r="I289" i="31"/>
  <c r="I283" i="31"/>
  <c r="I281" i="31"/>
  <c r="I150" i="31"/>
  <c r="I148" i="31"/>
  <c r="I147" i="31"/>
  <c r="I146" i="31"/>
  <c r="I145" i="31"/>
  <c r="I144" i="27" l="1"/>
  <c r="I135" i="27"/>
  <c r="I206" i="27"/>
  <c r="I204" i="27"/>
  <c r="I203" i="27"/>
  <c r="I202" i="27"/>
  <c r="I159" i="27"/>
  <c r="I167" i="27"/>
  <c r="I180" i="27"/>
  <c r="I195" i="27"/>
  <c r="I196" i="27"/>
  <c r="I197" i="27"/>
  <c r="I194" i="27"/>
  <c r="I189" i="27"/>
  <c r="I183" i="27"/>
  <c r="I181" i="27"/>
  <c r="I179" i="27"/>
  <c r="I176" i="27"/>
  <c r="I175" i="27"/>
  <c r="I174" i="27"/>
  <c r="I171" i="27"/>
  <c r="I168" i="27"/>
  <c r="I166" i="27"/>
  <c r="I163" i="27"/>
  <c r="I162" i="27"/>
  <c r="I161" i="27"/>
  <c r="I160" i="27"/>
  <c r="I153" i="27"/>
  <c r="I156" i="27"/>
  <c r="I45" i="27"/>
  <c r="I58" i="27"/>
  <c r="I32" i="27" l="1"/>
  <c r="I19" i="27"/>
  <c r="I6" i="27"/>
  <c r="B6" i="27"/>
  <c r="I136" i="28"/>
  <c r="I53" i="28"/>
  <c r="I134" i="28"/>
  <c r="I129" i="28"/>
  <c r="I123" i="28"/>
  <c r="I117" i="28"/>
  <c r="I115" i="28"/>
  <c r="I114" i="28"/>
  <c r="I102" i="28"/>
  <c r="I78" i="28"/>
  <c r="I57" i="28"/>
  <c r="I138" i="28"/>
  <c r="I140" i="28"/>
  <c r="E148" i="28"/>
  <c r="I51" i="28"/>
  <c r="I48" i="28"/>
  <c r="I45" i="28"/>
  <c r="I43" i="28"/>
  <c r="I40" i="28"/>
  <c r="I32" i="28"/>
  <c r="I20" i="28"/>
  <c r="B19" i="27" l="1"/>
  <c r="I36" i="28"/>
  <c r="I35" i="28"/>
  <c r="I34" i="28"/>
  <c r="I33" i="28"/>
  <c r="I31" i="28"/>
  <c r="I24" i="28"/>
  <c r="I23" i="28"/>
  <c r="I22" i="28"/>
  <c r="I21" i="28"/>
  <c r="I19" i="28"/>
  <c r="B6" i="28"/>
  <c r="I6" i="28"/>
  <c r="I22" i="29"/>
  <c r="I13" i="29"/>
  <c r="I23" i="29"/>
  <c r="I21" i="29"/>
  <c r="I15" i="29"/>
  <c r="I14" i="29"/>
  <c r="I12" i="29"/>
  <c r="I146" i="28" l="1"/>
  <c r="I148" i="28" s="1"/>
  <c r="E23" i="13" s="1"/>
  <c r="B32" i="27"/>
  <c r="B18" i="28"/>
  <c r="B45" i="27" l="1"/>
  <c r="B27" i="28"/>
  <c r="B138" i="28" s="1"/>
  <c r="B140" i="28" s="1"/>
  <c r="I9" i="32"/>
  <c r="I19" i="32"/>
  <c r="I16" i="32"/>
  <c r="I17" i="32"/>
  <c r="I14" i="32"/>
  <c r="I13" i="32"/>
  <c r="E35" i="32"/>
  <c r="I6" i="32"/>
  <c r="B6" i="32"/>
  <c r="I314" i="31"/>
  <c r="I317" i="31"/>
  <c r="I6" i="31"/>
  <c r="B6" i="31"/>
  <c r="E349" i="31"/>
  <c r="B63" i="31" l="1"/>
  <c r="B58" i="27"/>
  <c r="B135" i="27" s="1"/>
  <c r="B144" i="27" s="1"/>
  <c r="B142" i="28"/>
  <c r="B9" i="32"/>
  <c r="B13" i="32" s="1"/>
  <c r="I33" i="32"/>
  <c r="I35" i="32" s="1"/>
  <c r="E25" i="13" s="1"/>
  <c r="I347" i="31"/>
  <c r="I349" i="31" s="1"/>
  <c r="E24" i="13" s="1"/>
  <c r="B83" i="31" l="1"/>
  <c r="B152" i="27"/>
  <c r="B16" i="32"/>
  <c r="B19" i="32" s="1"/>
  <c r="B29" i="32" s="1"/>
  <c r="B88" i="31" l="1"/>
  <c r="B155" i="27"/>
  <c r="B158" i="27" s="1"/>
  <c r="B165" i="27" s="1"/>
  <c r="B170" i="27" s="1"/>
  <c r="B173" i="27" s="1"/>
  <c r="B178" i="27" s="1"/>
  <c r="B183" i="27" s="1"/>
  <c r="B189" i="27" s="1"/>
  <c r="B193" i="27" s="1"/>
  <c r="B93" i="31" l="1"/>
  <c r="B201" i="27"/>
  <c r="B95" i="31" l="1"/>
  <c r="B5" i="25"/>
  <c r="I45" i="9"/>
  <c r="I43" i="9"/>
  <c r="I42" i="9"/>
  <c r="I41" i="9"/>
  <c r="I40" i="9"/>
  <c r="I39" i="9"/>
  <c r="I38" i="9"/>
  <c r="I37" i="9"/>
  <c r="I36" i="9"/>
  <c r="I35" i="9"/>
  <c r="I34" i="9"/>
  <c r="I33" i="9"/>
  <c r="I31" i="9"/>
  <c r="I30" i="9"/>
  <c r="I29" i="9"/>
  <c r="I28" i="9"/>
  <c r="I27" i="9"/>
  <c r="I25" i="9"/>
  <c r="I24" i="9"/>
  <c r="I23" i="9"/>
  <c r="I21" i="9"/>
  <c r="I19" i="9"/>
  <c r="I18" i="9"/>
  <c r="I17" i="9"/>
  <c r="I15" i="9"/>
  <c r="I14" i="9"/>
  <c r="I13" i="9"/>
  <c r="I12" i="9"/>
  <c r="I10" i="9"/>
  <c r="I8" i="9"/>
  <c r="I222" i="22"/>
  <c r="I220" i="22"/>
  <c r="I218" i="22"/>
  <c r="I216" i="22"/>
  <c r="I214" i="22"/>
  <c r="I212" i="22"/>
  <c r="I210" i="22"/>
  <c r="I208" i="22"/>
  <c r="I206" i="22"/>
  <c r="I204" i="22"/>
  <c r="I202" i="22"/>
  <c r="I200" i="22"/>
  <c r="I198" i="22"/>
  <c r="I195" i="22"/>
  <c r="I193" i="22"/>
  <c r="I191" i="22"/>
  <c r="I189" i="22"/>
  <c r="I187" i="22"/>
  <c r="I185" i="22"/>
  <c r="I183" i="22"/>
  <c r="I181" i="22"/>
  <c r="I179" i="22"/>
  <c r="I177" i="22"/>
  <c r="I176" i="22"/>
  <c r="I174" i="22"/>
  <c r="I173" i="22"/>
  <c r="I171" i="22"/>
  <c r="I170" i="22"/>
  <c r="I169" i="22"/>
  <c r="I167" i="22"/>
  <c r="I166" i="22"/>
  <c r="I165" i="22"/>
  <c r="I163" i="22"/>
  <c r="I162" i="22"/>
  <c r="I160" i="22"/>
  <c r="I159" i="22"/>
  <c r="I158" i="22"/>
  <c r="I157" i="22"/>
  <c r="I156" i="22"/>
  <c r="I155" i="22"/>
  <c r="I153" i="22"/>
  <c r="I151" i="22"/>
  <c r="I149" i="22"/>
  <c r="I146" i="22"/>
  <c r="I144" i="22"/>
  <c r="I142" i="22"/>
  <c r="I140" i="22"/>
  <c r="I138" i="22"/>
  <c r="I136" i="22"/>
  <c r="I134" i="22"/>
  <c r="I132" i="22"/>
  <c r="I130" i="22"/>
  <c r="I128" i="22"/>
  <c r="I126" i="22"/>
  <c r="I124" i="22"/>
  <c r="I122" i="22"/>
  <c r="I120" i="22"/>
  <c r="I118" i="22"/>
  <c r="I116" i="22"/>
  <c r="I114" i="22"/>
  <c r="I112" i="22"/>
  <c r="I110" i="22"/>
  <c r="I106" i="22"/>
  <c r="I104" i="22"/>
  <c r="I102" i="22"/>
  <c r="I100" i="22"/>
  <c r="I98" i="22"/>
  <c r="I97" i="22"/>
  <c r="I96" i="22"/>
  <c r="I94" i="22"/>
  <c r="I93" i="22"/>
  <c r="I92" i="22"/>
  <c r="I91" i="22"/>
  <c r="I90" i="22"/>
  <c r="I89" i="22"/>
  <c r="I88" i="22"/>
  <c r="I86" i="22"/>
  <c r="I85" i="22"/>
  <c r="I84" i="22"/>
  <c r="I83" i="22"/>
  <c r="I82" i="22"/>
  <c r="I81" i="22"/>
  <c r="I80" i="22"/>
  <c r="I78" i="22"/>
  <c r="I77" i="22"/>
  <c r="I76" i="22"/>
  <c r="I74" i="22"/>
  <c r="I72" i="22"/>
  <c r="I70" i="22"/>
  <c r="I68" i="22"/>
  <c r="I66" i="22"/>
  <c r="I64" i="22"/>
  <c r="I62" i="22"/>
  <c r="I60" i="22"/>
  <c r="I58" i="22"/>
  <c r="I56" i="22"/>
  <c r="I54" i="22"/>
  <c r="I52" i="22"/>
  <c r="I50" i="22"/>
  <c r="I48" i="22"/>
  <c r="I46" i="22"/>
  <c r="I44" i="22"/>
  <c r="I42" i="22"/>
  <c r="I40" i="22"/>
  <c r="I39" i="22"/>
  <c r="I38" i="22"/>
  <c r="I37" i="22"/>
  <c r="I35" i="22"/>
  <c r="I34" i="22"/>
  <c r="I33" i="22"/>
  <c r="I32" i="22"/>
  <c r="I31" i="22"/>
  <c r="I29" i="22"/>
  <c r="I27" i="22"/>
  <c r="I25" i="22"/>
  <c r="I23" i="22"/>
  <c r="I21" i="22"/>
  <c r="I18" i="22"/>
  <c r="I16" i="22"/>
  <c r="I14" i="22"/>
  <c r="I12" i="22"/>
  <c r="I10" i="22"/>
  <c r="I8" i="22"/>
  <c r="I6" i="22"/>
  <c r="I229" i="22" l="1"/>
  <c r="I232" i="22" s="1"/>
  <c r="E18" i="13" s="1"/>
  <c r="B41" i="25"/>
  <c r="B84" i="25" s="1"/>
  <c r="B97" i="31"/>
  <c r="B144" i="31" s="1"/>
  <c r="B150" i="31" s="1"/>
  <c r="B118" i="25" l="1"/>
  <c r="B165" i="25" s="1"/>
  <c r="B281" i="31"/>
  <c r="B249" i="31"/>
  <c r="B267" i="31"/>
  <c r="B258" i="31"/>
  <c r="B317" i="31"/>
  <c r="B176" i="25" l="1"/>
  <c r="B275" i="31"/>
  <c r="B283" i="31" s="1"/>
  <c r="B285" i="31" s="1"/>
  <c r="B185" i="25" l="1"/>
  <c r="B205" i="25" s="1"/>
  <c r="B288" i="31"/>
  <c r="B291" i="31" s="1"/>
  <c r="B218" i="25" l="1"/>
  <c r="B300" i="31"/>
  <c r="B303" i="31" s="1"/>
  <c r="I40" i="29"/>
  <c r="I38" i="29"/>
  <c r="I36" i="29"/>
  <c r="I34" i="29"/>
  <c r="I32" i="29"/>
  <c r="I28" i="29"/>
  <c r="I25" i="29"/>
  <c r="B6" i="29"/>
  <c r="E42" i="29"/>
  <c r="B237" i="25" l="1"/>
  <c r="B310" i="31"/>
  <c r="B313" i="31" s="1"/>
  <c r="B343" i="31" s="1"/>
  <c r="B8" i="29"/>
  <c r="B17" i="29" s="1"/>
  <c r="I42" i="29"/>
  <c r="E21" i="13" s="1"/>
  <c r="B263" i="25" l="1"/>
  <c r="B25" i="29"/>
  <c r="B28" i="29" s="1"/>
  <c r="B34" i="29" s="1"/>
  <c r="B274" i="25" l="1"/>
  <c r="B280" i="25" s="1"/>
  <c r="B294" i="25" s="1"/>
  <c r="B36" i="29"/>
  <c r="B317" i="25" l="1"/>
  <c r="B306" i="25"/>
  <c r="B208" i="27"/>
  <c r="B38" i="29"/>
  <c r="B326" i="25" l="1"/>
  <c r="B336" i="25" s="1"/>
  <c r="B344" i="25" s="1"/>
  <c r="B356" i="25" s="1"/>
  <c r="B360" i="25" s="1"/>
  <c r="B362" i="25" s="1"/>
  <c r="B364" i="25" s="1"/>
  <c r="B366" i="25" s="1"/>
  <c r="B40" i="29"/>
  <c r="E216" i="27" l="1"/>
  <c r="I208" i="27"/>
  <c r="I5" i="25"/>
  <c r="I383" i="25" s="1"/>
  <c r="E385" i="25"/>
  <c r="I214" i="27" l="1"/>
  <c r="I385" i="25"/>
  <c r="E19" i="13" s="1"/>
  <c r="I216" i="27" l="1"/>
  <c r="E22" i="13" s="1"/>
  <c r="B210" i="27" l="1"/>
  <c r="E232" i="22"/>
  <c r="E62" i="9"/>
  <c r="B5" i="9"/>
  <c r="B48" i="9" l="1"/>
  <c r="I48" i="9" l="1"/>
  <c r="I53" i="9" l="1"/>
  <c r="H60" i="9" s="1"/>
  <c r="I60" i="9" s="1"/>
  <c r="I62" i="9" l="1"/>
  <c r="E20" i="13" s="1"/>
  <c r="E26" i="13" s="1"/>
  <c r="E28" i="13" l="1"/>
  <c r="E30" i="13" s="1"/>
  <c r="B6" i="22"/>
  <c r="B50" i="9"/>
  <c r="B56" i="9" s="1"/>
  <c r="B8" i="22" l="1"/>
  <c r="B10" i="22" l="1"/>
  <c r="B12" i="22" l="1"/>
  <c r="B14" i="22" l="1"/>
  <c r="B16" i="22" l="1"/>
  <c r="B18" i="22" l="1"/>
  <c r="B21" i="22" l="1"/>
  <c r="B23" i="22" l="1"/>
  <c r="B25" i="22" s="1"/>
  <c r="B27" i="22" s="1"/>
  <c r="B29" i="22" s="1"/>
  <c r="B31" i="22" s="1"/>
  <c r="B35" i="22" s="1"/>
  <c r="B37" i="22" s="1"/>
  <c r="B42" i="22" s="1"/>
  <c r="B44" i="22" s="1"/>
  <c r="B46" i="22" s="1"/>
  <c r="B48" i="22" s="1"/>
  <c r="B50" i="22" s="1"/>
  <c r="B52" i="22" s="1"/>
  <c r="B54" i="22" s="1"/>
  <c r="B56" i="22" s="1"/>
  <c r="B58" i="22" s="1"/>
  <c r="B60" i="22" s="1"/>
  <c r="B62" i="22" s="1"/>
  <c r="B64" i="22" s="1"/>
  <c r="B66" i="22" s="1"/>
  <c r="B68" i="22" s="1"/>
  <c r="B70" i="22" s="1"/>
  <c r="B72" i="22" s="1"/>
  <c r="B74" i="22" s="1"/>
  <c r="B76" i="22" s="1"/>
  <c r="B80" i="22" s="1"/>
  <c r="B88" i="22" s="1"/>
  <c r="B96" i="22" s="1"/>
  <c r="B100" i="22" s="1"/>
  <c r="B102" i="22" s="1"/>
  <c r="B104" i="22" s="1"/>
  <c r="B106" i="22" s="1"/>
  <c r="B108" i="22" s="1"/>
  <c r="B110" i="22" s="1"/>
  <c r="B112" i="22" s="1"/>
  <c r="B114" i="22" s="1"/>
  <c r="B116" i="22" s="1"/>
  <c r="B118" i="22" s="1"/>
  <c r="B120" i="22" s="1"/>
  <c r="B122" i="22" s="1"/>
  <c r="B124" i="22" s="1"/>
  <c r="B126" i="22" s="1"/>
  <c r="B128" i="22" s="1"/>
  <c r="B130" i="22" s="1"/>
  <c r="B132" i="22" s="1"/>
  <c r="B134" i="22" s="1"/>
  <c r="B136" i="22" s="1"/>
  <c r="B138" i="22" s="1"/>
  <c r="B140" i="22" s="1"/>
  <c r="B142" i="22" s="1"/>
  <c r="B144" i="22" s="1"/>
  <c r="B146" i="22" s="1"/>
  <c r="B149" i="22" s="1"/>
  <c r="B151" i="22" s="1"/>
  <c r="B153" i="22" s="1"/>
  <c r="B155" i="22" s="1"/>
  <c r="B162" i="22" s="1"/>
  <c r="B165" i="22" s="1"/>
  <c r="B169" i="22" s="1"/>
  <c r="B173" i="22" s="1"/>
  <c r="B176" i="22" s="1"/>
  <c r="B179" i="22" s="1"/>
  <c r="B181" i="22" s="1"/>
  <c r="B183" i="22" s="1"/>
  <c r="B185" i="22" s="1"/>
  <c r="B187" i="22" s="1"/>
  <c r="B189" i="22" s="1"/>
  <c r="B191" i="22" s="1"/>
  <c r="B193" i="22" s="1"/>
  <c r="B195" i="22" s="1"/>
  <c r="B198" i="22" s="1"/>
  <c r="B200" i="22" s="1"/>
  <c r="B202" i="22" s="1"/>
  <c r="B204" i="22" s="1"/>
  <c r="B206" i="22" s="1"/>
  <c r="B208" i="22" s="1"/>
  <c r="B210" i="22" s="1"/>
  <c r="B212" i="22" s="1"/>
  <c r="B214" i="22" s="1"/>
  <c r="B216" i="22" s="1"/>
  <c r="B218" i="22" s="1"/>
  <c r="B220" i="22" s="1"/>
  <c r="B222" i="22" s="1"/>
  <c r="B225" i="22" s="1"/>
</calcChain>
</file>

<file path=xl/sharedStrings.xml><?xml version="1.0" encoding="utf-8"?>
<sst xmlns="http://schemas.openxmlformats.org/spreadsheetml/2006/main" count="1940" uniqueCount="935">
  <si>
    <t>kos</t>
  </si>
  <si>
    <t>kpl</t>
  </si>
  <si>
    <t>m</t>
  </si>
  <si>
    <t>točka</t>
  </si>
  <si>
    <t>Opis</t>
  </si>
  <si>
    <t>količina</t>
  </si>
  <si>
    <t>e.m.</t>
  </si>
  <si>
    <t>cena (€)</t>
  </si>
  <si>
    <t>cena (€)/kos</t>
  </si>
  <si>
    <t>€</t>
  </si>
  <si>
    <t>ustreznosti. Začetna in zaključna dela, nastavitev</t>
  </si>
  <si>
    <t>Izvedba tlačnega preizkusa instalacije ogrevanja s</t>
  </si>
  <si>
    <t>avtomatike, odzračevanje, izdelava zapisnika</t>
  </si>
  <si>
    <t>Nepredvidena dela, ki lahko nastanejo pri montaži</t>
  </si>
  <si>
    <t>strojnih instalacij, zaradi sprememb pri izvedbi</t>
  </si>
  <si>
    <t>opreme, ki niso bile predvidene (znane) v času</t>
  </si>
  <si>
    <t>projektiranja PZI projekta !</t>
  </si>
  <si>
    <t>Obračun po dejanskih stroških</t>
  </si>
  <si>
    <t>%</t>
  </si>
  <si>
    <t>ur</t>
  </si>
  <si>
    <t xml:space="preserve">Rekapitulacija </t>
  </si>
  <si>
    <t xml:space="preserve">Dezinfekcija cevovoda pred izvedbo prevezav in vklučitvijo v obratovanje. Postavka vsebuje izpiranje cevovoda in pridobitev izkaza ustreznosti kvalitete vode s strani pooblaščene organizacije
</t>
  </si>
  <si>
    <t>št. načrta:</t>
  </si>
  <si>
    <t>št. projekta:</t>
  </si>
  <si>
    <t>Investitor:</t>
  </si>
  <si>
    <t>naslov:</t>
  </si>
  <si>
    <t>objekt:</t>
  </si>
  <si>
    <t>davek na dodano vrednost (22%)</t>
  </si>
  <si>
    <t>Vse točke popisa imajo v ceni vključeno strošek dobave in montaže !</t>
  </si>
  <si>
    <t>Tipi opreme služijo kot predlog, predlagana je lahko tudi enakovredna ali boljša oprema</t>
  </si>
  <si>
    <t>hladno vodo tlaka 6 bar z izdelavo zapisnika o</t>
  </si>
  <si>
    <t>Skupaj brez DDV:</t>
  </si>
  <si>
    <t>Skupaj z DDV (22%):</t>
  </si>
  <si>
    <t>Označevanje medijev in naprav.</t>
  </si>
  <si>
    <t xml:space="preserve">Označevanje medijev in naprav.
</t>
  </si>
  <si>
    <t>Polnjenje sistema ogrevanja in tlačni preizkus.</t>
  </si>
  <si>
    <t>m2</t>
  </si>
  <si>
    <t>21.</t>
  </si>
  <si>
    <t xml:space="preserve">  SPK – 5</t>
  </si>
  <si>
    <t>6 odcepov</t>
  </si>
  <si>
    <t>l</t>
  </si>
  <si>
    <t>SKUPAJ:</t>
  </si>
  <si>
    <t>OGREVANJE TALNO - proizvodna hala</t>
  </si>
  <si>
    <t xml:space="preserve"> SKUPAJ:</t>
  </si>
  <si>
    <t>Vodovod in fekalna kanalizacija</t>
  </si>
  <si>
    <t>3 odcepi</t>
  </si>
  <si>
    <t>4 odcepi</t>
  </si>
  <si>
    <t>PT 565x123mm</t>
  </si>
  <si>
    <t>PT 715x123mm</t>
  </si>
  <si>
    <t>m²</t>
  </si>
  <si>
    <t>0.2 mm</t>
  </si>
  <si>
    <t>OGREVANJE</t>
  </si>
  <si>
    <t>20.</t>
  </si>
  <si>
    <t>kg</t>
  </si>
  <si>
    <t>Termometer s kazalcem, merilni element bimetal premer okrova 80 mm, merilno območje 0 do 120°C, merilna natančnost 1% od končne vrednosti skale, vključno z varilno obojko</t>
  </si>
  <si>
    <t>Manometer, vzmetni cevni, premer okrova 80 mm, priključek R 3/8", radialno navzdol, merilna natančnost 1,6% od končne vrednosti skale, merilno območje 0 do 10 bar</t>
  </si>
  <si>
    <t>Manometerska pipa, MS, priključek zunanji navoj in obojka PN 16, R 1/2"</t>
  </si>
  <si>
    <t>Barvanje vidnih delov cevi in podpornega materiala z 1x Temeljno barvo in 2x končni premaz vročino odporno barvo.</t>
  </si>
  <si>
    <t>Barvne oznake (napisne ploščice) cevovodov z vrsto in smerjo medija skladno z DIN2405</t>
  </si>
  <si>
    <t>Polnjenje sistema ogrevanja z mehko vodo.</t>
  </si>
  <si>
    <t>(prenosna mehčalna naprava izvajalca)</t>
  </si>
  <si>
    <t>Ogrevanje</t>
  </si>
  <si>
    <t>Prezračevanje</t>
  </si>
  <si>
    <t xml:space="preserve">Pripravljalna dela, zarisovanje, zaščita odprtih kanalov med montažo, preizkusno obratovanje in zaključna dela.
</t>
  </si>
  <si>
    <t>1 kos</t>
  </si>
  <si>
    <t>1 kpl</t>
  </si>
  <si>
    <t>POHLAJEVANJE</t>
  </si>
  <si>
    <t>Plastični zaščitni kanal za vidno vodenje cevi do posamezne notranje naprave.</t>
  </si>
  <si>
    <t>kanal AP - 12</t>
  </si>
  <si>
    <r>
      <t xml:space="preserve">Cev za odvod kondenzata </t>
    </r>
    <r>
      <rPr>
        <sz val="12"/>
        <color indexed="8"/>
        <rFont val="Arial Narrow"/>
        <family val="2"/>
        <charset val="238"/>
      </rPr>
      <t>Ø32, toplotno izolirana z protikondenzacijsko izolacijo debeline 13mm</t>
    </r>
  </si>
  <si>
    <t>Priključitev odvoda kondenzata na obstoječo kanalizacijo z izvedbo sifona (oddtok v sanitarijah - umivalnik).</t>
  </si>
  <si>
    <t>Pohlajevanje</t>
  </si>
  <si>
    <t>Fotografiranje sprememb in vnos sprememb v gradbeno knjigo in načrte, kateri so osnova za izdelavo PID</t>
  </si>
  <si>
    <t>Izdelava projekta izvedenih del (PID)
Izdelava navodil za obratovanje in vzdrževanje (NOV)
Izdelava dokazila o zanesljivosti objekta DZO z vsemi potrebnimi dokumenti za tehnični pregled</t>
  </si>
  <si>
    <t xml:space="preserve">  17140-00</t>
  </si>
  <si>
    <t>Občina Brežice</t>
  </si>
  <si>
    <t>Cesta prvih borcev 18</t>
  </si>
  <si>
    <t>8250 Brežice</t>
  </si>
  <si>
    <t>Osnovna šola Artiče</t>
  </si>
  <si>
    <t>Električno napajanje: 3x400V / 50Hz</t>
  </si>
  <si>
    <t>Ekološko hladivo: R407 C</t>
  </si>
  <si>
    <t>Vodni priključki: 2" (DN50)</t>
  </si>
  <si>
    <t xml:space="preserve">Regulacija TERMOTRONIC 3000 </t>
  </si>
  <si>
    <t>protokol MODBUS za priključitev CNS serijsko in oddaljen nadzor preko oblaka CLOUD.KRONOTERM.COM</t>
  </si>
  <si>
    <t>Temperaturno območje delovanja vira: -10°C do 20°C</t>
  </si>
  <si>
    <t>Podatki veljajo pri temperaturi toplotnega vira 0°C (EN14511)</t>
  </si>
  <si>
    <t>Nastavitev parametrov, testiranje in zagon</t>
  </si>
  <si>
    <t>Ostala oprema: možnost oddaljenega nadzora preko oblaka CLOUD.KRONOTERM, povečan ploščni toplotni prenosnik s posebno oblikovanimi kanali za učinkovitejši prenos toplote med hladivom in vodo, kompresor SCROLL ZH, Easy-connect sistem za enostavno postavitev in priklop na ogrevalni sistem.</t>
  </si>
  <si>
    <t>10.</t>
  </si>
  <si>
    <t>2 kos</t>
  </si>
  <si>
    <t>Krogelni ventil DN32</t>
  </si>
  <si>
    <t>Solar za polnjenje sistema geosond in priključnih cevi. Solar mora ustrezati pogojem vodovarstvenega območja, v primeru puščanja sistema.</t>
  </si>
  <si>
    <t>koncentracija solarja do -15°C</t>
  </si>
  <si>
    <t>p N2 = 3 bar (n)</t>
  </si>
  <si>
    <t>Varnostni ventil za sistem geosond, kompletno z montažnim materialom.</t>
  </si>
  <si>
    <t>primar:  solar (-15°C)</t>
  </si>
  <si>
    <t>temperatura vstop: 7°C</t>
  </si>
  <si>
    <t>upor: 35 kPa</t>
  </si>
  <si>
    <t>sekundar:  voda</t>
  </si>
  <si>
    <t>temperatura vstop: 13°C</t>
  </si>
  <si>
    <t>temperatura izstop: 10°C</t>
  </si>
  <si>
    <t>Krogelni ventil DN50</t>
  </si>
  <si>
    <t>4 kos</t>
  </si>
  <si>
    <t>Krogelni ventil DN15</t>
  </si>
  <si>
    <t>H= 5m</t>
  </si>
  <si>
    <t>Tmin= -6°C</t>
  </si>
  <si>
    <t>grelec vretena</t>
  </si>
  <si>
    <t>medij: voda</t>
  </si>
  <si>
    <t>Temperaturni regulator ogrevanja, kompletno z  tipalom vode. Tedenski program obratovanja, izhod za zunanji vklop. Regulator ima možnost delovanja v režimu ogrevanje ali hlajenje</t>
  </si>
  <si>
    <t>- obtočna črpalka</t>
  </si>
  <si>
    <t>- tropotni mešalni ventil s pogonom</t>
  </si>
  <si>
    <t>Zaščitni termostat</t>
  </si>
  <si>
    <t>Tekočinski termometer, kompletno s tulko za vgradnjo v cev, merilno območje 0-120°C</t>
  </si>
  <si>
    <t>Manometer v okroglem ohišju, premera 100mm, kompletno z manometersko pipico in montažnim materialom, za merilni obseg 0…6 bar.</t>
  </si>
  <si>
    <t>2 kpl</t>
  </si>
  <si>
    <t>Črpalka, opremljena z vsem tesnilnim, montažnim in pritrdilnim materialom</t>
  </si>
  <si>
    <t>medij: solar (-15°C)</t>
  </si>
  <si>
    <t>višina: 8 m</t>
  </si>
  <si>
    <t>Tmax.= 90°C</t>
  </si>
  <si>
    <t>Lovilec nesnage priključki  DN65</t>
  </si>
  <si>
    <t>Zalogovnik ogrevnega medija s temperaturo do 95 st.C izdelan iz črne pločevine, za postavitev na tla. Zalogovnik je opremljen z vso zaporno armaturo na priključkih.  Zalogovnik mora izpolnjevati naslednje  tehnične karakteristike:</t>
  </si>
  <si>
    <t>-Obratovalni tlak: do 6 bar</t>
  </si>
  <si>
    <t>-Dodatni priključki: 4x DN15, DN20 za izpust in 1x DN40 za odzračevalni lonček na vrhu;</t>
  </si>
  <si>
    <t>Zalogovnik je potrebno toplotno zaščititi z izolacijo primerno za ogrevalne in hladilne sisteme sisteme (Tmax= 90°C)</t>
  </si>
  <si>
    <t>Cu42x1,5</t>
  </si>
  <si>
    <t>Cu35x1,5</t>
  </si>
  <si>
    <t>Cu28x1,5</t>
  </si>
  <si>
    <t>Cu22x1,5</t>
  </si>
  <si>
    <t>Izolacija izdelana na bazi sintetičnega kavčuka, za uporabo v ogrevalni tehniki.</t>
  </si>
  <si>
    <t>temp.območje -50°C do +105°C</t>
  </si>
  <si>
    <t xml:space="preserve">kot npr.: Armaflex AC </t>
  </si>
  <si>
    <t>Nepovratna loputa DN50</t>
  </si>
  <si>
    <t>Odzračevalni lonček z izpustnim ventilom (v=2l)</t>
  </si>
  <si>
    <r>
      <t xml:space="preserve">parozapornostni koeficient </t>
    </r>
    <r>
      <rPr>
        <sz val="12"/>
        <color indexed="8"/>
        <rFont val="Arial Narrow"/>
        <family val="2"/>
        <charset val="238"/>
      </rPr>
      <t xml:space="preserve">μ </t>
    </r>
    <r>
      <rPr>
        <sz val="14.4"/>
        <color indexed="8"/>
        <rFont val="Arial Narrow"/>
        <family val="2"/>
        <charset val="238"/>
      </rPr>
      <t xml:space="preserve">&gt; </t>
    </r>
    <r>
      <rPr>
        <sz val="12"/>
        <color indexed="8"/>
        <rFont val="Arial Narrow"/>
        <family val="2"/>
        <charset val="238"/>
      </rPr>
      <t>7000</t>
    </r>
  </si>
  <si>
    <r>
      <t xml:space="preserve">toplotna prevodnost </t>
    </r>
    <r>
      <rPr>
        <sz val="12"/>
        <color indexed="8"/>
        <rFont val="Arial Narrow"/>
        <family val="2"/>
        <charset val="238"/>
      </rPr>
      <t>λ &lt; 0,035 W(mK) pri srednji temperaturi 0°C</t>
    </r>
  </si>
  <si>
    <t/>
  </si>
  <si>
    <t>1 odcepi</t>
  </si>
  <si>
    <t>set</t>
  </si>
  <si>
    <t>PT 790x123mm</t>
  </si>
  <si>
    <t>30-2</t>
  </si>
  <si>
    <t>EPS-DEO 20</t>
  </si>
  <si>
    <t>EPS-DEO 50</t>
  </si>
  <si>
    <t xml:space="preserve">Tlačni preizkus tesnenja cevovoda z vodo, preizkusni tlak =1,3 kratni delovnega tlaka, polnjenje ogrevalnega sistema s pripravljeno vodo (mehka voda)  in odzračevanje.
</t>
  </si>
  <si>
    <t>30.</t>
  </si>
  <si>
    <t>GEO sonde</t>
  </si>
  <si>
    <t>TEHNIČNI PODATKI:</t>
  </si>
  <si>
    <t>- zračni filter</t>
  </si>
  <si>
    <t>- termostat za odčitavanje dejanske temperature v prostoru</t>
  </si>
  <si>
    <t>Električni priključek: 230V/1F/50Hz iz zunanje enote</t>
  </si>
  <si>
    <t>SPLOŠNI OPIS:</t>
  </si>
  <si>
    <t>Vsa vgrajena oprema in instalacije na objektu je do prevzema s strani investitorja (pooblaščene osebe) v lasti izvajalca.</t>
  </si>
  <si>
    <t>Izvajalec je dolžan imeti znanja, ki so predpisano zahtevana v 77. členu ZGO-1 in tam opredeljena skozi obvezni delovodski in mojstrski izpit, iz česar izhaja, da je strokovno usposobljena oseba za posamezno vrsto inštalacije in pozna vse potrebne standardne izvedbene detajle.</t>
  </si>
  <si>
    <t xml:space="preserve">Pred pričetkom del mora izvajalec del pripraviti in predati tehnične predloge ponujene strojne opreme v potrditev, ki zajemajo vse iz popisa zahtevane tehnične podatke, tovarniške risbe postavitve in dokazila s potrdili o ustreznosti. </t>
  </si>
  <si>
    <t xml:space="preserve">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t>
  </si>
  <si>
    <t>Nobeno naročilo ponujene opreme ne more biti sprovedeno, dokler ni s strani investitorja pooblaščen(e)ih oseb(e) izvedena preverba ustreznosti in ta tudi pisno potrjena.</t>
  </si>
  <si>
    <t xml:space="preserve">Dobava in postavitev opreme in sistemov se izvede po priloženi dokumentaciji, načrtih in tekstualnem delu, ki se dopolnijo s podrobnejšimi risbami posameznih izbranih dobaviteljev opreme. </t>
  </si>
  <si>
    <t xml:space="preserve">lzvajalec mora predvidena dela izvesti v zahtevani kvaliteti in lahko vgrajuje samo materiale in opremo, ki ima ustrezne ateste in certifikate (potrdila o skladnosti) ter je potrjena tudi s strani predstavnika investitorja. </t>
  </si>
  <si>
    <t xml:space="preserve">Prav tako se mora držati navodil proizvajalca opreme za postavitev te oprerne in sicer tako, da se po izvedbi zagonov pridobi dogovorjena garancija. </t>
  </si>
  <si>
    <t>Vgrajena oprema in material mora biti do dobave neuporabljena, nova in opremljena z zahtevano dokazno dokumentacijo.</t>
  </si>
  <si>
    <t xml:space="preserve">Izvajalec je dolžan izvesti preizkusni pogon posameznih sistemov po opravljeni izvedbi, tlačnemu preizkusu, dezinfekciji sitemov in in pisnem obvestilu investitorju, da je sistem pripravljen za preizkusni pogon. </t>
  </si>
  <si>
    <t xml:space="preserve">Preizkusni pogon se izvrši v sodelovanju z predstavniki tehničnih služb, poblaščenim serviserjem vgrajenih naprav, izvajalcem električnih napeljav, CNS in investitorjem po načinu, ki ga določa izvajalska pogodba (standard) oziroma jo predstavi investitor. </t>
  </si>
  <si>
    <t xml:space="preserve">Podroben tehnični opis opreme in elementov z jasno navedenimi robnimi pogoji je podan v nadaljevanju. Negativna odstopanja od razpisanih tehničnih zmogljivosti, učinkovitosti in kakovosti strojne opreme, materiala in del niso sprejemljiva, saj se razpisane obravnavajo kot najmanjše potrebne.  </t>
  </si>
  <si>
    <t xml:space="preserve">Popis je veljaven le v kombinaciji z vsemi grafičnimi prilogami, risbami, načrti, tehničnim poročilom, sestavami konstrukcij, geomehanskim oziroma geološkim poročilom in ostalimi sestavinami PGD in PZI projekta. Natančnejši opisi, način in kvaliteta izdelave, barve, velikost elementov, načini pritrjevanja, načini stikovanja z ostalimi elementi objekta, morebitna požarna varnost konstrukcij ali gradbenih elementov in podobno so razvidni iz prej naštetih sestavin PZI projekta. </t>
  </si>
  <si>
    <t>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PZI projekta.</t>
  </si>
  <si>
    <t>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PZI projekta in da je v skupno vrednost vključil vsa dodatna, nepredvidena in presežna dela ter material, ki zagotavljajo popolno, zaključeno in celostno izvedbo objekta, ki ga obravnava projekt  kot tudi vsa dela, ki niso neposredno opisana ali našteta v tekstualnem delu popisa, a so kljub temu razvidna iz grafičnih prilog in ostalih prej naštetih sestavnih delov PGD in PZI projekta.</t>
  </si>
  <si>
    <t>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</si>
  <si>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t>
  </si>
  <si>
    <t>Vse vrednosti instalacijskih del v ponudbi,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</si>
  <si>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Pred oddajo ponudbe je izvajalec dolžen izvesti ogled objekta skupaj z vzdrževalno službo investitorja in točno definirati potrebna vzdrževalna dela na obstoječih instalacijah.</t>
  </si>
  <si>
    <t xml:space="preserve">PONUDBA SE ODDAJA PO PRINCIPU KLJUČ V ROKE. ENOTNA CENA MORA VSEBOVATI: </t>
  </si>
  <si>
    <t>-</t>
  </si>
  <si>
    <t>vsa potrebna pripravljalna dela</t>
  </si>
  <si>
    <t>vse potrebne transporte, notranje in zunanje</t>
  </si>
  <si>
    <t>vse potrebno delo in material</t>
  </si>
  <si>
    <t>vsa potrebna pomožna sredstva za vgrajevanje na objektu kot so lestve, odri in podobno</t>
  </si>
  <si>
    <t>usklajevanje z osnovnim načrtom in posvetovanje s projektantom, nadzornikom, investitorjem, naročnikom</t>
  </si>
  <si>
    <t>terminsko usklajevanje del z ostalimi izvajalci na objektu</t>
  </si>
  <si>
    <t>čiščenje prostorov po končanih delih in odvoz odpadnega meteriala na stalno mestno deponijo. Evidenčne liste dostave opreme na deponijo nujno predati naročniku del.</t>
  </si>
  <si>
    <t>plačilo komunalnega prispevka za stalno mestno deponijo odpadnega materiala</t>
  </si>
  <si>
    <t xml:space="preserve">vsa potrebna higijensko tehnična preventivna zaščita delavcev na gradbišču </t>
  </si>
  <si>
    <t>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t>
  </si>
  <si>
    <t>merjenje na objektu</t>
  </si>
  <si>
    <t>skladiščenje materiala na gradbišču</t>
  </si>
  <si>
    <t>preizkušanje kvalitete za vse materiale, ki se vgrajujejo in dokazovanje kvalitete z atesti</t>
  </si>
  <si>
    <t>ves potrebni glavni, pomožni, pritrdilni, nosilni, izolativni, tesnilni in vezni material ter električni kabli in potrebni elektro material za priključitev elementov (klimatov, obtočne črpalke, mešalni ventili, temperaturna tipala, senzorji, ...) na električno in signalno omrežje</t>
  </si>
  <si>
    <t>popravilo eventuelno povzročene škode ostalim izvajalcem na gradbišču</t>
  </si>
  <si>
    <t>vse potrebne zaščitne premaze</t>
  </si>
  <si>
    <t>merjenje na objektu, pred pričetkom izdelave posameznih elementov</t>
  </si>
  <si>
    <t>popravilo nekvalitetno izvedenih del oziroma zamenjava elementov</t>
  </si>
  <si>
    <t>izdelava tehnoloških risb za proizvodnjo s potrebnimi detajli</t>
  </si>
  <si>
    <t xml:space="preserve">izdelava in izrez odprtin za vgradnjo inštalacijskih in drugih elementov </t>
  </si>
  <si>
    <t>izdelava vseh izračunov vezanih na izdelavo elementov, potrebnih za doseganje predpisanih zahtev</t>
  </si>
  <si>
    <t xml:space="preserve">priprava podatkov za izdelavo PID dokumentacije </t>
  </si>
  <si>
    <t xml:space="preserve">izpiranje/izpihovanje cevovodov, tlačni preizkus, meritve, regulacija sistema, zagon, poskusno obratovanje </t>
  </si>
  <si>
    <t xml:space="preserve">tlačni preizkus ogrevalnega sistema po DIN 18380, vključno s potrebnim materialom (čepi), ter izdelavo pisnega poročila o uspešno opravljenem tlačnem preizkusu. Navodila v tehničnem poročilu.  </t>
  </si>
  <si>
    <t>gradbena pomoč in nadzorovanje izdelave izkopa za polaganje novih zunanjih vodovodnih cevi, niveliranje dna jarka, zasipanje v plasteh, polaganje opozorilnega traku (gradbena dela so zajeti v gradbenih delih in niso predmet tega projekta)</t>
  </si>
  <si>
    <t xml:space="preserve">prenos, spuščanje in polaganje vodovodnih cevi, fazonskih kosov in armatur za zunanji vodovod v pripravljen jarek, ter poravnavanje v vertikalni in horizontalni smeri </t>
  </si>
  <si>
    <t>grelni preizkus ogrevalnega sistema za ugotavljanje doseganja projektnih temperatur po posameznih prostorih</t>
  </si>
  <si>
    <t>šolanje vzdrževalcev s strani pooblaščenih serviserjev in dobaviteljev naprav za manjša popravila oz. vzdrževanja vgrajenih armatur, prezraćčevalnih naprav, ogrevalnih naprav, …</t>
  </si>
  <si>
    <t xml:space="preserve">deponija vodovodnih in kanaizacijskih cevi, sanitarnih elementov vključno z zavarovanjem materiala </t>
  </si>
  <si>
    <t xml:space="preserve">praznjenje in polnjenje cevovodov potrebnih za izvedbo del </t>
  </si>
  <si>
    <t xml:space="preserve">Izvedba tlačnega preizkusa in izdaja zapisnika o pregledu inštalacije.
</t>
  </si>
  <si>
    <t>Ventilator kot npr. Systemair tip BF 150S, ali enakovredno
Vz= 100 m3/h; Δp= 30 Pa
v standardni izvedbi, z vsem montažnim materialom, z možnostjo zakasnitve izklopa</t>
  </si>
  <si>
    <t>Zod=60/90 m3/h</t>
  </si>
  <si>
    <t>Hz=120 Pa</t>
  </si>
  <si>
    <t>Pel= 31W; 230V</t>
  </si>
  <si>
    <t xml:space="preserve">vezan na luč </t>
  </si>
  <si>
    <t>skupne teže</t>
  </si>
  <si>
    <t>… ø125</t>
  </si>
  <si>
    <t>… ø250</t>
  </si>
  <si>
    <t>Fleksibilni izolirani kanal z dušenjem zvoka npr. SONODEC tip 25, komplet s spojnim materialom, dobavo in montažo</t>
  </si>
  <si>
    <t>s premerom ø250</t>
  </si>
  <si>
    <t>Pocinkani material za obešanje in pritrjevanje z vijačnim materialom, z dobavo in montažo</t>
  </si>
  <si>
    <t>50..</t>
  </si>
  <si>
    <t xml:space="preserve">Krogelna pipa navojna s polnim pretokom z vsem spojnim tesnilnim in pritrdilnim materialom
</t>
  </si>
  <si>
    <t>DN50</t>
  </si>
  <si>
    <t xml:space="preserve">Nepovratni ventil navojni z vsem spojnim tesnilnim in pritrdilnim materialom
</t>
  </si>
  <si>
    <t>DN40</t>
  </si>
  <si>
    <t>DN25</t>
  </si>
  <si>
    <t xml:space="preserve">Reducirni kos pocinkan R3" / 2"
</t>
  </si>
  <si>
    <t>DN15</t>
  </si>
  <si>
    <t xml:space="preserve">Cirkulacijska črpalka kot npr. Wilo Stratos PICO-Z 20/1-4 s tesnilnim in pritrdilnim materialom
</t>
  </si>
  <si>
    <t xml:space="preserve">Varnostni ventil sanit. vode kot npr. MSW DN20/10bar
</t>
  </si>
  <si>
    <t xml:space="preserve">Pipica za odvzem vzorcev hladne tople in cirkulacijske vode DN10
</t>
  </si>
  <si>
    <t xml:space="preserve">Termometer v medeninasti stročnici do 120ºC z navojnim kotnim priključkom
</t>
  </si>
  <si>
    <t xml:space="preserve">Separator kot npr. POLAR PCS/SPIRO  DN20, ohišje bron RG5, magnetni filter, izpustna pipa, max temperatura 180°C, delovni/testni tlak 25/40 bar
</t>
  </si>
  <si>
    <t xml:space="preserve">Kroglična pipa PN 16 prirobnična PN10
</t>
  </si>
  <si>
    <t xml:space="preserve">Linijski regulacijski ventil poševnosedežni z merilnimi ventili kot npr. Stromax-MW s pritrdilnim ter tesnilnim materialom
</t>
  </si>
  <si>
    <t xml:space="preserve">Cev iz srednjetežkih vroče cinkanih navojnih cevi DIN 2440 s spojnim navojnimi fitingi povite z dekorodalom
</t>
  </si>
  <si>
    <t>R3"</t>
  </si>
  <si>
    <t>R2 1/2"</t>
  </si>
  <si>
    <t>R2"</t>
  </si>
  <si>
    <t xml:space="preserve">Večplastna cev kot npr. Unipipe MLCP, z rozetami, spojnim materialom, držali, konzolami in pritrdilnim ter tesnilnim materialom
</t>
  </si>
  <si>
    <t>16/2</t>
  </si>
  <si>
    <t>20/2</t>
  </si>
  <si>
    <t>25/2,5</t>
  </si>
  <si>
    <t>32/3</t>
  </si>
  <si>
    <t>40/4</t>
  </si>
  <si>
    <t>50/4,5</t>
  </si>
  <si>
    <t xml:space="preserve">Toplotna izolacija - cevaki iz sintetičnega kaučuka z zaprto celično strukturo, visoke odpornosti proti difuziji vodne pare, požarne odpornosti B1, samougasljiva,  0,035W/mK deb. 6mm </t>
  </si>
  <si>
    <t>6x18</t>
  </si>
  <si>
    <t>6x22</t>
  </si>
  <si>
    <t>6x28</t>
  </si>
  <si>
    <t>6x35</t>
  </si>
  <si>
    <t>6x42</t>
  </si>
  <si>
    <t>6x52</t>
  </si>
  <si>
    <t xml:space="preserve">Toplotna izolacija - cevaki iz sintetičnega kaučuka z zaprto celično strukturo, visoke odpornosti proti difuziji vodne pare, požarne odpornosti B1, samougasljiva,  0,035W/mK deb. 13mm </t>
  </si>
  <si>
    <t>13x18</t>
  </si>
  <si>
    <t>13x22</t>
  </si>
  <si>
    <t>13x28</t>
  </si>
  <si>
    <t xml:space="preserve">Ogledalo nad enojnim umivalnikom dim. prilagojenim umivalniku s fasetiranimi robovi z vsem pritrdilnim materialom
</t>
  </si>
  <si>
    <t xml:space="preserve">Dodaten pribor za stranišče s podajalnikom toaletnega papirja  in čistilno metlico za WC (konzolna pritrditev na steno, bela, plastična) obešalna kljukica za montažo na steno s pritrdilnim materialom. 
</t>
  </si>
  <si>
    <t xml:space="preserve">Pitnik fontana kot npr. AQUA FS20 iz nerjavnega jekla dim. 473X448-480mm
</t>
  </si>
  <si>
    <t xml:space="preserve">Krogelna pipa navojna s polnim pretokom in izpustno pipico z vsem spojnim tesnilnim in pritrdilnim materialom
</t>
  </si>
  <si>
    <t>INTERNA KANALIZACIJA</t>
  </si>
  <si>
    <t xml:space="preserve">Talni sifon s stranskim iztokom pretočni PP 120mm s kromiranim pokrovom 150x150 mm z vsem spojnim materialom
</t>
  </si>
  <si>
    <t xml:space="preserve">PP odtočne cevi tesnjene z gumijastimi tesnili položene v stenah ali v tleh zvočno izolirane, z vsemi fazonskimi kosi ter spojnim in pritrdilnim materialom
</t>
  </si>
  <si>
    <t>Ø40</t>
  </si>
  <si>
    <t>Ø50</t>
  </si>
  <si>
    <t>Ø75</t>
  </si>
  <si>
    <t>Ø110</t>
  </si>
  <si>
    <t xml:space="preserve">CEV PVC-UK 110 SN 4 enoslojna odtočna cev tesnjena z gumijastimi tesnili položena v stenah ali v tleh zvočno izolirana, z vsemi fazonskimi kosi ter spojnim in pritrdilnim materialom
</t>
  </si>
  <si>
    <t xml:space="preserve">Čistilni kos s stranskim pokrovom PP z vsem spojnim materialom s tesnilnim in pritrdilnim materialom vgrajen v vertikalno kanalizacijo 
</t>
  </si>
  <si>
    <t xml:space="preserve">Odzračevalna kapa v barvi kot so strešni žlebovi s spojnim in pritrdilnim materialom
</t>
  </si>
  <si>
    <t xml:space="preserve">Strešna obroba za odduh kanalizacije iz materiala kot so žlebovi s spojnim in pritrdilnim materialom
</t>
  </si>
  <si>
    <t xml:space="preserve">Izdelava raznih jeklenih podkonstrukcij, konzol, obešal in menjalnih nosilcev dimenzij prilagojenih napravam, stropovom  in stenam na terenu
</t>
  </si>
  <si>
    <t xml:space="preserve">Drobni, potrošni, dodajni, varilni, pritrdilni in tesnilni ter nepredvideni material; 5% od vrednosti.
</t>
  </si>
  <si>
    <t>DELO</t>
  </si>
  <si>
    <t xml:space="preserve">Delo, ki vključuje nabavo, pripravljalno-zaključna dela, zarisovanje, demontažna in montažna dela,  izvedbo sistema, izdelava navodil za obratovanje, označevanje cevovodov, zapornih organov in naprav po shemi delovanja, uvajanje uporabnika v delo
</t>
  </si>
  <si>
    <t xml:space="preserve">Transportni in manipulativni stroški
</t>
  </si>
  <si>
    <t xml:space="preserve">Razna nepredvidena montažno demontažna dela po oceni
</t>
  </si>
  <si>
    <t>h</t>
  </si>
  <si>
    <t xml:space="preserve">Preizkus o brezhibnem delovanju notranjih hidrantov, skladno z zahtevami Pravilnika o preskušanju hidrantnih omrežij (Ur.l. RS št.22/95). Preskus lahko opravi in izda potrdilo ter izvaja redni tehnični nadzor fizična ali pravna oseba - izvajalec, ki ima pooblastilo Uprave Republike Slovenije za zaščito in reševanje
</t>
  </si>
  <si>
    <t xml:space="preserve">Izvedba tlačnega preizkusa in izdaja zapisnika o pregledu vodovodne inštalacije in izdaja ustreznih certifikatov
</t>
  </si>
  <si>
    <t xml:space="preserve">Izvedba tesnostnega preizkusa in izdaja zapisnika o pregledu kanalizacijskega omrežja
</t>
  </si>
  <si>
    <t xml:space="preserve">Funkcionalni preizkus, p'regled, poizkusno obratovanje, nastavitev, uravnovešenje sistema vodovoda
</t>
  </si>
  <si>
    <t>VODOVODNO OMREŽJE, KANALIZACIJA, DEŽEVNICA</t>
  </si>
  <si>
    <t>Ogrevanje talno</t>
  </si>
  <si>
    <t xml:space="preserve">Zobčasta spojka LTŽ ZS 90 s tesnilnim in spojnim materialom
</t>
  </si>
  <si>
    <t xml:space="preserve">LTŽ T kos DN80/DN80 s tesnilnim in spojnim materialom
</t>
  </si>
  <si>
    <t xml:space="preserve">Zasun EV DN80 l=190 z vgradilno garnituro in cestno kapo s podložno ploščo
</t>
  </si>
  <si>
    <t xml:space="preserve">LTŽ FF kos DN80 - 500 s tesnilnim in spojnim materialom
</t>
  </si>
  <si>
    <t xml:space="preserve">LTŽ N kos DN80 s tesnilnim in spojnim materialom
</t>
  </si>
  <si>
    <t xml:space="preserve">Nadzemni hidrant DN80 H=2130mm
tip Hawle 515 1B/2C z zasunom s polnim pretokom
</t>
  </si>
  <si>
    <t xml:space="preserve">LTŽ FF kos DN80 - 300 s tesnilnim in spojnim materialom
</t>
  </si>
  <si>
    <t xml:space="preserve">LTŽ Q DN80 s tesnilnim in spojnim materialom
</t>
  </si>
  <si>
    <t xml:space="preserve">LTŽ X DN80 s tesnilnim in spojnim materialom
</t>
  </si>
  <si>
    <t>DN65</t>
  </si>
  <si>
    <t xml:space="preserve">Lovilnik nečistoč navojni z vsem spojnim tesnilnim in pritrdilnim materialom
</t>
  </si>
  <si>
    <t xml:space="preserve">Vodomerni števec za hladno vodo navojni za vodo kot npr. Enerkon Kamnik tip WP-MFD 65 DN65 model 222, Qn=25m3/h (Qmax 50m3/h) z omogočenim radijskim odčitavanjem združljivim s programsko opremo upravljavca javnega vodovoda, s holandcema, z nepovratnim vložkom s konzolo ter spojnim tesnilnim in pritrdilnim materialom
</t>
  </si>
  <si>
    <t>DN32</t>
  </si>
  <si>
    <t xml:space="preserve">Naprava za rabo deževnice kot npr. WILO tip AF 150-2 MC 605
Preklopno kompaktno črpališče: dve tihi, samosesalni, večstopenjski, horizontalni visokotlačni centrifugalni črpalki s sodobnim hidravličnim sesalnim traktom. Krogelna pipa na sesalni in tlačni strani za vsako črpalkko z zbirnim ocevjem na tlačni strani. Rezervoar (150 l) z dodatnim napajanjem s svežo vodo v odvisnosti od potrebe, če cisterna ni napolnjena. Pretočna membranska tlačna posoda (8l) po DIN 4807 za prihranek energije pri minimalnih puščanjih na strani zgradbe. Vsi deli, ki so v stiku z medijem, so odporni proti koroziji. Elektronsko krmilje RainControl Professional z enakomernim krmiljenjem sistema s ciklično izmenavo črpalk ter integriranim testnim delovanjem pri mirujočih črpalkah. Avtomatski preklop zaradi motnje in doklop pri koničnem obratovanju zagotavljajo največjo možno pripravljenost naprave. Zamenjava vode v rezervoarju v odvisnosti od obratovanja črpalke, zaščita magnetnega ventila pred poapnenjem, integrirana elektronska zaščita motorja in zaščita pred suhim tekom za črpalke, prikaz polnosti, priključek za opozorilo na zastoj, vklj. z uporabniku prijaznim menijsko vodenim upravljanjem in prikazom preko LC zaslona, črpalna količina 9,73m3/h, tlačna višina 35,1m, ses. višine 2,18m, zaščita IP x4, vgrajen rezervoar 150l preko katerega se vrši preklop na pitno vodo, moč 1,1kW 230V. Vključno z plovnim stikalom in pritrdilnim in konzolnim materialom
</t>
  </si>
  <si>
    <t xml:space="preserve">Raztezna posoda pretočna za sanitarno vodo kot npr. Aquapresso AD 80.10; 80 l -10bar D3/4"; montaža s spodnjim priklopom, kot dodatna posoda k črpališču deževnice
</t>
  </si>
  <si>
    <t xml:space="preserve">Raztezna posoda pretočna za sanitarno vodo kot npr. Aquapresso AU 140.10; 140 l -10bar D3/4"; montaža s spodnjim priklopom
</t>
  </si>
  <si>
    <t xml:space="preserve">Požarni ventil kot npr. DOROT S300PR DN80. Ohišje nodularna litina + epoksi premaz, zaporna loputa/disk inox AISI316, membrana NDR, tipala vstopnega in izstopnega tlaka, normalno zaprta pozicija, manometri, tovarniška prednastavitev 3,5 bar, proti-kavitacijska zasnova
</t>
  </si>
  <si>
    <t xml:space="preserve">Nevtralizator kot npr. POLAR PMS25Pi25C DN32, 1500 mikron inox filter mrežica, magnetni filter, galvanski nevtralizator vodnega kamna in korozije, permanentni magnet, žrtvena anoda, max temperatura 180°C, delovni/testni tlak 25/40 bar, kapaciteta 1,4 - 5,6 m3/h
</t>
  </si>
  <si>
    <t xml:space="preserve">Avtomatski filter kot npr. COSMO automatic DN32, 50 mikron inox AISI 316 filter mrežica, tlačna avtomatika, časovna avtomatika, mehanizem izpiranja: povratni vodni curek, max temperatura 60°C, tlak 16 bar, 
</t>
  </si>
  <si>
    <t xml:space="preserve">Nevtralizator kot npr. POLAR PMS18Pi18LF  DN20, galvanski nevtralizator vodnega kamna in korozije, magnetni filter rje, kapaciteta 4,5 m3/h, max temperatura 120°C, delovni/testni tlak 25/40 bar, dodan vortex sistem za povečan učinek
</t>
  </si>
  <si>
    <t>DN80</t>
  </si>
  <si>
    <t xml:space="preserve">Zaprt, tlačni električni grelnik vode kot npr. Gorenje Tiki GT 5 U, 5 l
</t>
  </si>
  <si>
    <t xml:space="preserve">Zaprt, tlačni električni grelnik vode kot npr. Gorenje Tiki GT 10 U, 10 l
</t>
  </si>
  <si>
    <t xml:space="preserve">Zidni hidrant "EURO" kot npr. HO-Z-K-GC 250/740/840 sestoječ iz: tipska omarica za vgradnjo v zid, gibljiv priključek DN50, priključni ventil DN50, ročnik na zasun DN25, gumijasta tlačna cev DN25 na gibljivem kolutu, dolžine L= 30 m. Hidrant opremljen s certifikatom USM GA z vpisanim letom veljavnosti. Tudi za zamenjavo hidranta v telovadnici
</t>
  </si>
  <si>
    <t>63/6</t>
  </si>
  <si>
    <t>6x65</t>
  </si>
  <si>
    <t xml:space="preserve">Umivalnik po izbiri investitorja kot npr. Geberit Kolo Nova Pro, 40x33, ovalni (K92140000) odtočno garnituro s sifonom in gumi tesnilno manšeto, stoječa armatura za umivalnik DN15, kotnim prehodnim ventilom DN15, vezno cevko Cu10x1 ter vsem tesnilnim in pritrdilnim materialom (montiran v učilnicah)
</t>
  </si>
  <si>
    <t xml:space="preserve">Umivalnik po izbiri investitorja kot npr. Geberit Kolo Nova Pro, 60x46, (M31161000), opremljen z zaporo odtoka, odtočno garnituro s sifonom in gumi tesnilno manšeto, stoječo enoročno mešalno baterijo DN15, kotnimi prehodnimi ventili DN15, veznimi cevkami Cu10x1 ter vsem tesnilnim in pritrdilnim materialom
</t>
  </si>
  <si>
    <t xml:space="preserve">Umivalnik po izbiri investitorja kot npr. Geberit Kolo Nova Pro, 45x35, (M32146000), opremljen z zaporo odtoka, odtočno garnituro s sifonom in gumi tesnilno manšeto, stoječo enoročno mešalno baterijo DN15, kotnimi prehodnimi ventili DN15, veznimi cevkami Cu10x1 ter vsem tesnilnim in pritrdilnim materialom
</t>
  </si>
  <si>
    <t xml:space="preserve">Pomivalno korito po izbiri investitorja, kot npr. Geberit Kolo Nova Pro, 65x48 (M31166000) opremljen z zaporo odtoka, odtočno garnituro s sifonom in gumi tesnilno manšeto, 2x stoječo enoročno mešalno baterijo DN15 z dolgim gibljivim izpustom, kotnimi prehodnimi ventili DN15, veznimi cevkami Cu10x1 ter vsem tesnilnim in pritrdilnim materialom (montiran v čistila, učilnicah)
</t>
  </si>
  <si>
    <t xml:space="preserve">Dodatna oprema sanitarij - milnik z držali, držalo za milo, police, držalo za papirnate brisače in toaletni papir, čistilna metlica, koš za odpadke
</t>
  </si>
  <si>
    <t xml:space="preserve">Pršna kad 90x90 za vzidavo z odtočno garnituro, opremljena s sifonom, s stensko enoročno mešalno baterijo DN15, dvema podometnima ventiloma DN15, rozetami, s tušem in gibljivo cevjo na konzoli ter vsem tesnilnim in pritrdilnim materialom. Montirano višje zaradi odtoka speljanega v črpalno napravo.
</t>
  </si>
  <si>
    <t xml:space="preserve">Keramični stoječi trokadero z stenskim izpustom v črpalno napravo s Keratect glazuro, z rešetko iz nerjavečega jekla v kvaliteti po izbiri investitorja, stenska enoročna mešalna baterija z dolgim izpustom DN15 z ročico in pršno glavo na gibljivi cevi, veznimi cevkami Cu10x1, z rozeto, gumi tesnilno manšeto
</t>
  </si>
  <si>
    <t xml:space="preserve">WC konzolna školjka brez roba kot npr. Geberit Kolo Nova Pro (M33120000) s pokrovom s tečaji iz nerjavnega jekla (M30111000), v kvaliteti po izbiri investitorja
</t>
  </si>
  <si>
    <t xml:space="preserve">Montažni element za stenski WC kot npr. Geberit Duofix s PO UP320, H = 112 cm (111.367.00.5) je univerzalni in hitro vstavljivi montažni element za vse izvedbe v suhomontažni vgradnji. Optimalno je ustrezen za vgradnjo pred zidano ali betonsko steno kot predstenska inštalacija, ali v lahko nenosilno – suhomontažno steno. Primeren je za priključitev za stenski WC s pritrditvijo školjke z osno razdaljo 18 ali 23 cm. Podometni splakovalnik UP320 je izoliran proti kondenzu, priključek vode na zadnji strani. Ekstreno odzračevanje neprijetnih vonjav se lahko priključi preko odcepa na splakovalni cevi.
</t>
  </si>
  <si>
    <t xml:space="preserve">Aktivirna tipka za PO splakovalnik kot npr. Sigma01 (115.770.11.5), dvokoličinsko splakovanje, aktiviranje s sprednje strani
</t>
  </si>
  <si>
    <t xml:space="preserve">WC konzolna školjka brez roba s stenskim iztokom dim. 430×590mm s pokrovom s tečaji iz nerjavnega jekla, v kvaliteti po izbiri investitorja z integriranim nizkomontažnim kotličkom ter prožilno dvokoličinsko tipko zgoraj, z dotočno in odtočno armaturo, kotnim ventilom DN15 z rozeto in okrasno kapo, vezno cevko 10x1, gumi tesnilno manšeto z vsem pritrdilnim in tesnilnim materialom
</t>
  </si>
  <si>
    <t xml:space="preserve">WC talna školjka brez roba s stenskim iztokom dim. 430×590mm s pokrovom s tečaji iz nerjavnega jekla, v kvaliteti po izbiri investitorja z integriranim nizkomontažnim kotličkom ter prožilno dvokoličinsko tipko zgoraj, z dotočno in odtočno armaturo, kotnim ventilom DN15 z rozeto in okrasno kapo, vezno cevko 10x1, gumi tesnilno manšeto z vsem pritrdilnim in tesnilnim materialom. Montirano v kleti, z odtokom speljanim v črpalno napravo.
</t>
  </si>
  <si>
    <t xml:space="preserve">Keramični pisoar,  iz bele fajanse v kvaliteti po izbiri investitorja, senzorsko elektronsko IR armaturo z baterijskim napajanjem 6V in pripadajočo opremo (senzor, podometni sklop, el. mag. ventil), kotnim ventilom DN15. kromirano cevko Cu12x1, gumi tesnilno manšeto, z dobavo in montažo ter vsem tesnilnim in pritrdilnim materialom
</t>
  </si>
  <si>
    <t xml:space="preserve">Montažni element za pisoar kot npr. Geberit Duofix (111.620.00.1)
Univerzalni montažni element za pisoar je primeren za univerzalno masivno vzidavo ali suhomontažno vgradnjo, s priborom za montažo, s po višini brezstopenjsko nastavljivima nogama (0–20 cm) s podnožjema za vgradnjo v profil UW50 ali UW75. Dimenzije [v/š]: 1120–1300×500 mm. Z montažnim okvirjem površinsko zaščitenim s praškanjem in opleskanim z modro barvo Geberit, s priključkom za vodo 1/2” ZN, kotnim ventilom, fleksibilno dotočno cevjo Ø 32 mm, priključno garnituro sestavljeno iz PE odtočnega kolena Ø 63/50 mm, sifonom ter po višini nastavljivimi konzolami z vgradnim ohišjem za montažo Geberit elektronike ali ročnega pnevmatskega stikala.
</t>
  </si>
  <si>
    <r>
      <t xml:space="preserve">Bide, sestavljen iz bele fajansne konzolne školjke s stenskim iztokom, čepa, stoječe mešalne baterije DN15, dvema podometnima ventiloma DN15, gibkima kromiranima veznima  cevema </t>
    </r>
    <r>
      <rPr>
        <sz val="12"/>
        <color indexed="8"/>
        <rFont val="Arial Narrow"/>
        <family val="2"/>
        <charset val="238"/>
      </rPr>
      <t xml:space="preserve">f10x1, rozetami ter vsem tesnilnim in pritrdilnim materialom
</t>
    </r>
  </si>
  <si>
    <t xml:space="preserve">Montažni element za stenski bide, za suhomontažno vgradnjo, vgradna višina elementa 112cm, pritrdilni plošči za opore in držaje, sestav: ojačan montažni pocinkan okvir, stopenjska nastavitev višine stenskega bideja 41÷46cm, po višini nastavljive oporne nogice 0-20cm, kpl. navojnih palic in matic za pritrditev školjke, univerzalni priključek za vodo 1/2˝ ZN z vgrajenim kotnim ventilom, zvočno izolirana pritrditev odtoka, PE stensko odtočno koleno 50mm, garnitura manšet 50mm, pritrdilni material, set zvočne izolacije
</t>
  </si>
  <si>
    <t xml:space="preserve">Umivalnik za gibalno omejene osebe v kvaliteti po izbiri investitorja, velikosti  670mm montiran v višini 80-85cm opremljen z gumi čepom na verižici, odtočno garnituro s sifonom ki ne ovira gibalno omejene osebe, stoječo enoročno mešalno baterijo DN15 s senzorskim proženjem, kotnima podometnima ventiloma DN15, veznima cevkama Cu 10x1 ter vsem tesnilnim in pritrdilnim materialom
</t>
  </si>
  <si>
    <t xml:space="preserve">Ogledalo za gibalno omejene osebe, velikosti 50X80 v protilomni izvedbi s fasetiranimi robovi za montažo do roba umivalnika z možnostjo nastavitve naklona vsem pritrdilnim materialom
</t>
  </si>
  <si>
    <t xml:space="preserve">Stranišče za gibalno omejene osebe v kvaliteti po izbiri investitorja, višine 500mm, sestavljeno iz bele fajansne WC školjke s spodnjim iztokom, skupaj z nizkomontažnim podometnim izplakovalnim kotličkom, z dotočno in odtočno armaturo, kotnim ventilom DN15 z rozeto in okrasno kapo, vezno cevko 10x1, prožilnim mehanizmom, belo plastificirano sedežno desko s pokrovom, gumi tesnilno manšeto z vsem pritrdilnim in tesnilnim materialom primeren tip Dolomite Atlantis
</t>
  </si>
  <si>
    <t xml:space="preserve">Dodaten pribor za sanitarije za gibalno omejene osebe v kvaliteti po izbiri investitorja, s policami ob umivalniku, fiksno oporo in oporo na preklop ob WCju, ročico za odpiranje vrat montirano v višini 90cm, obešalniki za obleko, s pritrdilnim materialom
</t>
  </si>
  <si>
    <t xml:space="preserve">Prečrpovalne naprave za umazano vodo za dvig odpadnih vod iz kletne prostora za čistila in garderob kot npr. tip Wilo - HiSewlift 3/35, po EN 12050-3, namestitev na tla, s plastičnim ohišjem PP-GF30, s sekači pretok 3,00m³/h, črpalna višina 4,00 m, 0,4kW,  s stranskimi priključki DN40, tlačni priključek DN32/28/22, v zaščiti IP44, 
</t>
  </si>
  <si>
    <t xml:space="preserve">Potopna črpalka za umazano vodo za dvig politih vod iz energetskega prostora kot npr. Wilo tip  Drain TSW 32/8-A, , črpalna količina 5m3/h, tlačna višina 5m, 0,3kW, namestitev v poglobitev,  tlačni priključek Rp1 1/4", v zaščiti IP68, z vklopilnim nivojskim stikalom
</t>
  </si>
  <si>
    <t>Ø32</t>
  </si>
  <si>
    <t>Ø125</t>
  </si>
  <si>
    <t xml:space="preserve">Požarna manšeta z intumescenčnim materialom za požarno zatesnitev prebojev v zidovih in tlehs požarno odpornostjo 90min
</t>
  </si>
  <si>
    <t xml:space="preserve">TALNA REŠETKA 300x300x150 mm, spodnji odtok fi 75 mm, izdelana iz nerjavne pločevine AiSi 304 z vgrajeno protismradno zaporo in košaro za zbiranje grobih odpadkov vgrajeni nosilci za nivojsko reguliranje mreža rešetke s kvadratnimi odprtinami 
25x25 mm, višina 30 mm
</t>
  </si>
  <si>
    <t xml:space="preserve">TALNA REŠETKA 500x260x150 mm, spodnji odtok fi 75 mm, izdelana iz nerjavne pločevine AiSi 304 z vgrajeno protismradno zaporo in košaro za zbiranje grobih odpadkov vgrajeni nosilci za nivojsko reguliranje mreža rešetke s kvadratnimi odprtinami 
25x25 mm, višina 30 mm
</t>
  </si>
  <si>
    <t xml:space="preserve">TALNA REŠETKA 800x300x150 mm, bočni odtok fi 75 mm, izdelana iz nerjavne pločevine AiSi 304 z vgrajeno protismradno zaporo in košaro za zbiranje grobih odpadkov vgrajeni nosilci za nivojsko reguliranje mreža rešetke s kvadratnimi odprtinami 
25x25 mm, višina 30 mm
</t>
  </si>
  <si>
    <t xml:space="preserve">TALNA REŠETKA 800x400x150 mm, bočni odtok fi 75 mm, izdelana iz nerjavne pločevine AiSi 304 z vgrajeno protismradno zaporo in košaro za zbiranje grobih odpadkov vgrajeni nosilci za nivojsko reguliranje mreža rešetke s kvadratnimi odprtinami 
25x25 mm, višina 30 mm
</t>
  </si>
  <si>
    <t xml:space="preserve">TALNA REŠETKA 600x500x150 mm, bočni odtok fi 75 mm, izdelana iz nerjavne pločevine AiSi 304 z vgrajeno protismradno zaporo in košaro za zbiranje grobih odpadkov vgrajeni nosilci za nivojsko reguliranje mreža rešetke s kvadratnimi odprtinami 
25x25 mm, višina 30 mm
</t>
  </si>
  <si>
    <t xml:space="preserve">Talni sifon s spodnjim iztokom pretočni PP 120mm s kromiranim pokrovom 150x150 mm z vsem spojnim materialom
</t>
  </si>
  <si>
    <t xml:space="preserve">Talni sifon s spodnjim iztokom nepretočni PP 120mm s kromiranim pokrovom 150x150 mm z vsem spojnim materialom
</t>
  </si>
  <si>
    <t xml:space="preserve">Demontaža obstoječih napeljav, naprav in opreme, ki niso več v funkciji z odstranitvijo (vodovodni elementi, odstranitev starih zamenjanih notranjih hidrantov (3. kos), cevi, armatura, konzolni in podporni material, …)
</t>
  </si>
  <si>
    <t xml:space="preserve">Izdelava prebojev stropa, utorov, zarezovanje, dolbenje in vrtanje sten itd. za izvedbo ocevja z odstranitvijo odvečnega materiala na deponijo investitorja
</t>
  </si>
  <si>
    <t xml:space="preserve">Predelava ostalih aktivnih vej pri križanju z njimi (ogrevanje, prezračevanje, plinska inst. elektroinstalacije …)
</t>
  </si>
  <si>
    <t xml:space="preserve">Prestavitve, pregled, popravila in vzdrževalna dela na napravah, ki ostanejo v funkciji 
</t>
  </si>
  <si>
    <t xml:space="preserve">Gradbena in obrtniška dela za vspostavitev prvotnega stanja pri izvedbi ocevja (demontaža in montaža eventuelnih oblog, popravilo knauf oblog, tal, ponovna izolacija, krpanje in zametavanje, kitanje in oplesk,  ...)
</t>
  </si>
  <si>
    <t>II. faza: osnovna šola</t>
  </si>
  <si>
    <t>Uponor Sistem hišnega udobja</t>
  </si>
  <si>
    <t>Cevi - Uponor Sistem hišnega udobja</t>
  </si>
  <si>
    <t>Uponor Comfort Pipe</t>
  </si>
  <si>
    <t>16 x 1,8</t>
  </si>
  <si>
    <t>Cevni fitingi - Uponor Sistem hišnega udobja</t>
  </si>
  <si>
    <t>Uponor Vario compression adapter PEX 16 x 3/4</t>
  </si>
  <si>
    <t>Razdelilci - Uponor Sistem hišnega udobja</t>
  </si>
  <si>
    <t>Uponor Vario PLUS enojni segmentni set</t>
  </si>
  <si>
    <t>Uponor Vario PLUS razdelilec z bal. ven.</t>
  </si>
  <si>
    <t>Razdelilne omarice - Uponor Sistem hišnega udobja</t>
  </si>
  <si>
    <t>Uponor Vario podometna omarica</t>
  </si>
  <si>
    <t>Sistemske plošče - Uponor Sistem hišnega udobja</t>
  </si>
  <si>
    <t>Uponor Tecto plošča</t>
  </si>
  <si>
    <t>Izolacijske plošče - Uponor Sistem hišnega udobja</t>
  </si>
  <si>
    <t>PS insulation</t>
  </si>
  <si>
    <t>Uponor Multi PE folija</t>
  </si>
  <si>
    <t>Sistem regulacije ploskovnega ogrevanja - Uponor Sistem hišnega udobja</t>
  </si>
  <si>
    <t>Uponor Smatrix stenski okvir T-X siv A-1XX</t>
  </si>
  <si>
    <t>Uponor Smatrix Wave Plus priklj. modul X-165 6X</t>
  </si>
  <si>
    <t>Uponor Smatrix Wave pomožni modul M-160 6X</t>
  </si>
  <si>
    <t>Pogoni 24V</t>
  </si>
  <si>
    <t>Uponor Vario PLUS termopogon</t>
  </si>
  <si>
    <t>Smatrix Wave Plus</t>
  </si>
  <si>
    <t>Uponor Smatrix Wave Plus termostat D+RH T-167 grey</t>
  </si>
  <si>
    <t>Dodatki - Uponor Sistem hišnega udobja</t>
  </si>
  <si>
    <t>Uponor Multi dodatek za estrih VD450</t>
  </si>
  <si>
    <t>Uponor Multi držalo loka, galvan. jeklo 16</t>
  </si>
  <si>
    <t>Uponor Multi obložna folija 150x8</t>
  </si>
  <si>
    <t>Uponor Multi označevalni set</t>
  </si>
  <si>
    <t>Uponor Multi razmejitveni profil 100x10</t>
  </si>
  <si>
    <t>Uponor Multi zaščitna cev</t>
  </si>
  <si>
    <t>Uponor Tecto diagonalni pritrdilni el. 45°</t>
  </si>
  <si>
    <t>Uponor Tecto dilatacijski elem., folija</t>
  </si>
  <si>
    <t>Uponor Tecto dilatacijski element ND 30-2</t>
  </si>
  <si>
    <t>Uponor Tecto dvostranski trak, element</t>
  </si>
  <si>
    <t>Uponor Vario PLUS osnovni set</t>
  </si>
  <si>
    <t xml:space="preserve">Grelna moč (B0/W30-35) : 41,7 kW /9,3 kW /4,4 </t>
  </si>
  <si>
    <t xml:space="preserve">Grelna moč (B0/W47-55) : 37,7 kW / 13,4 kW /2,91 </t>
  </si>
  <si>
    <t>Maksimalna temperatura izstopne vode 65°C</t>
  </si>
  <si>
    <t>Električno varovanje: min. 3x32 A</t>
  </si>
  <si>
    <t>Pretok na strani toplotnega vira: min. 9,6 m3/h</t>
  </si>
  <si>
    <t>Dimenzije neto: ŠxVxG/T: 1140x1770x790mm / 375 kg</t>
  </si>
  <si>
    <t>ustreza kot.npr: TČ WPG-55-1 HT (Kronoterm d.o.o.)</t>
  </si>
  <si>
    <t>SANITARNA VODA</t>
  </si>
  <si>
    <t xml:space="preserve">Grelna moč (B0/W30-35) : 61,7 kW /13,8 kW /4,47 </t>
  </si>
  <si>
    <t xml:space="preserve">Grelna moč (B0/W47-55) : 55,7 kW / 20,7 kW /2,83 </t>
  </si>
  <si>
    <t>Električno varovanje: min. 3x50 A</t>
  </si>
  <si>
    <t>Pretok na strani toplotnega vira: min. 14,0 m3/h</t>
  </si>
  <si>
    <t>Dimenzije neto: ŠxVxG/T: 1140x1770x790mm / 530 kg</t>
  </si>
  <si>
    <t>ustreza kot.npr: TČ WPG-80-1 HT (Kronoterm d.o.o.)</t>
  </si>
  <si>
    <t>Vcel= 200 l; PN6</t>
  </si>
  <si>
    <t>toplotna moč: 50 kW</t>
  </si>
  <si>
    <t>/kot npr.: Stratos 40/1-12/</t>
  </si>
  <si>
    <t>VRG3 DN50 (Kvs= 40)</t>
  </si>
  <si>
    <t>pretok: 9.200 l/h</t>
  </si>
  <si>
    <t>temperatura izstop: 12°C</t>
  </si>
  <si>
    <t>Postaja za ogrevanje sanitarne vode izdelana iz ploščnega razstavljivega izmenjevalca, obtočnih črpalk, kompletno z toplotno izolacijo vseh elementov (kot.npr.: Armaflex AC) naslednjih karakteristik:</t>
  </si>
  <si>
    <t xml:space="preserve">primar:  voda  </t>
  </si>
  <si>
    <t>temperatura vstop: 65°C</t>
  </si>
  <si>
    <t>temperatura izstop: 60°C</t>
  </si>
  <si>
    <t>toplotna moč: 40 kW</t>
  </si>
  <si>
    <t>pretok: 6.800 l/h</t>
  </si>
  <si>
    <t>sekundar: sanitarna  voda</t>
  </si>
  <si>
    <t>temperatura vstop: 57°C</t>
  </si>
  <si>
    <t>temperatura izstop: 63°C</t>
  </si>
  <si>
    <t>Obtočna črpalka primerna za sanitarno vodo</t>
  </si>
  <si>
    <t>medij: sanitarna voda</t>
  </si>
  <si>
    <t>V= 6.8 m³/h</t>
  </si>
  <si>
    <t>Pe= 25 - 550 W; 230V</t>
  </si>
  <si>
    <t>/kot npr.: TOP-Z 40/7/</t>
  </si>
  <si>
    <t>pretok: 9.600 l/h</t>
  </si>
  <si>
    <t>Pe= 25 - 590 W; 230V</t>
  </si>
  <si>
    <t>Lovilec nesnage priključki  DN50</t>
  </si>
  <si>
    <t>Ventil s priključki za nastavitev pretoka DN50</t>
  </si>
  <si>
    <t>pretok: 12.500 l/h</t>
  </si>
  <si>
    <t>pretok: 2.200 l/h</t>
  </si>
  <si>
    <t>Pe= 25 - 190 W; 230V</t>
  </si>
  <si>
    <t>Lovilec nesnage priključki  DN32</t>
  </si>
  <si>
    <t>Ventil s priključki za nastavitev pretoka DN32</t>
  </si>
  <si>
    <t>/kot npr.: Stratos 25/1-10/</t>
  </si>
  <si>
    <t>Jeklene šivne cevi za izvedbo instalacij, kompletno s fazonskimi kosi, cevnimi objemkami, varilnim in spojnim materialom.</t>
  </si>
  <si>
    <t>obratovalni tlak: 4 bar</t>
  </si>
  <si>
    <t>DN20</t>
  </si>
  <si>
    <t>DN125</t>
  </si>
  <si>
    <t>IN-19</t>
  </si>
  <si>
    <t xml:space="preserve">Klimatska naprava z dovodnim in odvodnim EC ventilatorjem z nazaj zakrivljenimi lopaticami. Naprava ima vgrajen plastični ploščni prenosnik toplote z visokim izkoristkom, ki je odporen na manjše udarce in določene kemikalije. Več možnih razredov filtracije (G4, M5 ali F7) na dovodu in odvodu. Ohišje naprave je iz sendvič panelov s poliuretanskim polnilom debeline 30 mm in s toplotno prevodnostjo 0,024 W/mK. Toplotna izolativnost ohišja razred T2, toplotni mostovi razred TB1 skladno s standardom EN 1886. Vgrajeni EC motorji skladno s standardom ErP 2015. SFP &lt; 0,45 W/(m3/h) skladno s pHI (za določeno območje delovanja). Lovilna posoda za kondenz in notranjost naprave sta narejena v skladu s higienskimi zahtevami po DIN 6022.  Konstrukcija napave omogoča talno pokončno ali ležečo izvedbo in stropno izvedbo. Prav tako je možno prilagajanje priključkov. Naprava ustreza ErP 2018.
</t>
  </si>
  <si>
    <t>PREZRAČEVANJE KUHINJE</t>
  </si>
  <si>
    <t>VARČNA KUHINJSKA NAPA Z OPREMO NAD GLAVNIM T.B.</t>
  </si>
  <si>
    <t>Varčna kuhinjska napa</t>
  </si>
  <si>
    <t>Visoko učinkovita varčna kuhinjska napa izdelana iz inox pločevine kvalitete 1.4301 s sistemom vračanja toplote iz odpadnega zraka v sveži zrak z Eurovent certifikatom in izkoristkom tudi preko 65%. Prenosniki toplote zraka imajo dovolj majhne dimenzije, da jih je možno prati v pomivalnem stroju kuhinje. 
V napo je vgrajen visoko učinkovit sistem filtracije z labirintnim filtrom, kovinskim pletenim filtrom in prenosnikom toplote zraka. Sistem filtracije mora imeti certifikat o učinkovitosti izločanja oljnih par po mikronih oljnih delcev skladno s VDI 2052-1. Labirintni filtri morajo biti vgrajeni pod kotom 45 stopinj skladno z zahtevami požarne varnosti po VDI 2052 in NFPA 96. 
Sveži zrak se vpihuje v kuhinjo po celotnem obodu kuhinje, da se doseže enakomeren odvzem viškov toplote okoli elementov za kuhanje in s tem skladno s VDI 2052 tudi za 25% manjša potreba po svežem zraku. Kuhinjska napa ima ustrezno konstrukcijo sesalnega področja nape, da zagotavlja ob nižjem pretoku zraka z meritvami dokazano visoko učinkovitost sesanja odpadnega zraka. Pomemben element te konstrukcije je skladno s VDI 2052 vpihavanje manjše količine svežega zraka skozi ozke reže  po celotnem notranjem obodu nape nazaj v napo.
Varčna kuhinjska napa vključuje še:
•  Perforirana prednja stranica nape za vpih zraka.
•  Vodni grelnik za dogrevanje zraka na želeno temperaturo.
•  »By-pass« za prosto hlajenje, reguliran z motornim pogonom.
•  Svetilke vgrajene nad steklom.
•  Kanalski priključki za dovod in odvod zraka.
•  Temperaturna tipala za zrak.</t>
  </si>
  <si>
    <t>•  Dodatni kanalski priključki za dovod svežega temperaturno pripravljenega zraka v prostore kuhinje, ki so od kuhinjske nape bolj oddaljeni.</t>
  </si>
  <si>
    <t>Napa naj bo vgrajena skladno s VDI 2025 tako, da je spodnji rob nape oddaljen od tal 2100 mm. Napa naj zato ne presega višine približno 600 mm.</t>
  </si>
  <si>
    <t>Padec tlaka v napi odvod: 180 Pa</t>
  </si>
  <si>
    <t>Pretok dovod: 7.200 m3/h</t>
  </si>
  <si>
    <t>Padec tlaka v napi dovod: 180 Pa</t>
  </si>
  <si>
    <t>Grelnik vodni</t>
  </si>
  <si>
    <t>Dimenzije kuhinjske nape:</t>
  </si>
  <si>
    <t>Dolžina L = 3600 mm</t>
  </si>
  <si>
    <t>Širina B = 2400 mm</t>
  </si>
  <si>
    <t>Višina H = 620 mm</t>
  </si>
  <si>
    <t>Ustreza varčna kuhinjska napa Media-D 3600 x 2600 CUT sredinska izvedba proizvajalca Provent ali enakovredno.</t>
  </si>
  <si>
    <t>Hidravlični modul za vodno gretje vgrajen v napo</t>
  </si>
  <si>
    <t>Hidravlični modul sestavljajo: regulacijski ventil z motornim pogonom, črpalka, dušilni ventil, zapiralna ventila, izpustno-polnilni ventil in potopna temperaturna tipala za merjenje temperature dovedene in odvedene vode.</t>
  </si>
  <si>
    <t xml:space="preserve">Zajema končno sestavo kuhinjske nape s sestavnimi deli iz nerjaveče pločevine, ko so osrednji deli kuhinjske nape skladno z navodili obešeni na strop, priklopljeni na prezračevalni sistem in na sistem vodnega ogrevanja. Montaža se izvede preden se pod napo postavijo termični bloki. V kolikor so termični bloki obstoječi, jih mora naročnik zaščititi tako, da serviser lahko hodi po njih. </t>
  </si>
  <si>
    <t>Inox obloga med varčno napo in stropom</t>
  </si>
  <si>
    <t>Montaža inox obloge med glavno varčno napo in stropom.</t>
  </si>
  <si>
    <t>KLASIČNA ODVODNA NAPA NAD KONVEKTOMATOM</t>
  </si>
  <si>
    <t>Napa je izdelana iz inox pločevine kvalitete 1.4301.</t>
  </si>
  <si>
    <t>Labirintni filtri</t>
  </si>
  <si>
    <t>Pleteni filtri</t>
  </si>
  <si>
    <t>Ročna regulacijska loputa</t>
  </si>
  <si>
    <t>Pretok odvod: 1.600 m3/h</t>
  </si>
  <si>
    <t>Ustreza klasična napa Classic-W 2600 x 1400, priključek za kanal 300 x 400 mm proizvajalaca Provent ali enakovredno.</t>
  </si>
  <si>
    <t>KLASIČNA ODVODNA NAPA DIETNA KUHINJA</t>
  </si>
  <si>
    <t>Svetilka</t>
  </si>
  <si>
    <t>Pretok odvod: 800 m3/h</t>
  </si>
  <si>
    <t>Ustreza klasična napa Classic-W 900 x 900, priključek za kanal 200 x 200 mm proizvajalaca Provent ali enakovredno.</t>
  </si>
  <si>
    <t>Ustreza hidravlični modul za vodno gretje proizvajalca Provent ali enakovredno.</t>
  </si>
  <si>
    <r>
      <t>P</t>
    </r>
    <r>
      <rPr>
        <vertAlign val="subscript"/>
        <sz val="12"/>
        <rFont val="Arial Narrow"/>
        <family val="2"/>
        <charset val="238"/>
      </rPr>
      <t>gr</t>
    </r>
    <r>
      <rPr>
        <sz val="12"/>
        <rFont val="Arial Narrow"/>
        <family val="2"/>
        <charset val="238"/>
      </rPr>
      <t xml:space="preserve"> = 36 kW</t>
    </r>
  </si>
  <si>
    <r>
      <t>T</t>
    </r>
    <r>
      <rPr>
        <vertAlign val="subscript"/>
        <sz val="12"/>
        <rFont val="Arial Narrow"/>
        <family val="2"/>
        <charset val="238"/>
      </rPr>
      <t>vode</t>
    </r>
    <r>
      <rPr>
        <sz val="12"/>
        <rFont val="Arial Narrow"/>
        <family val="2"/>
        <charset val="238"/>
      </rPr>
      <t xml:space="preserve"> = 55/45 °C</t>
    </r>
  </si>
  <si>
    <r>
      <t>Q</t>
    </r>
    <r>
      <rPr>
        <vertAlign val="subscript"/>
        <sz val="12"/>
        <rFont val="Arial Narrow"/>
        <family val="2"/>
        <charset val="238"/>
      </rPr>
      <t>vode</t>
    </r>
    <r>
      <rPr>
        <sz val="12"/>
        <rFont val="Arial Narrow"/>
        <family val="2"/>
        <charset val="238"/>
      </rPr>
      <t xml:space="preserve"> = 0,87 l/s</t>
    </r>
  </si>
  <si>
    <r>
      <t>Končna sestava varčne nape</t>
    </r>
    <r>
      <rPr>
        <b/>
        <sz val="12"/>
        <color indexed="17"/>
        <rFont val="Arial Narrow"/>
        <family val="2"/>
        <charset val="238"/>
      </rPr>
      <t xml:space="preserve"> </t>
    </r>
    <r>
      <rPr>
        <b/>
        <sz val="12"/>
        <rFont val="Arial Narrow"/>
        <family val="2"/>
        <charset val="238"/>
      </rPr>
      <t>na objektu</t>
    </r>
  </si>
  <si>
    <t>Inox obloga med napo in stropom. Izdela se na osnovi opravljenih izmer na objektu. Montira se po zgornjem notranjem obodu nape po detajlu proizvajalca nape. Višina obloge je približno XXX mm.</t>
  </si>
  <si>
    <t>60.</t>
  </si>
  <si>
    <t>Materiali:</t>
  </si>
  <si>
    <r>
      <t xml:space="preserve">Proizvajalec: </t>
    </r>
    <r>
      <rPr>
        <b/>
        <sz val="9"/>
        <color theme="1"/>
        <rFont val="Arial"/>
        <family val="2"/>
        <charset val="238"/>
      </rPr>
      <t>Systemair Slovenija</t>
    </r>
  </si>
  <si>
    <t>Tehnični podatki:</t>
  </si>
  <si>
    <t>Projektna dokumentacija in pregled</t>
  </si>
  <si>
    <t>AUTOMAN</t>
  </si>
  <si>
    <t>Rezervar 3 galone</t>
  </si>
  <si>
    <t>ANSULEX gasilo 3 galona</t>
  </si>
  <si>
    <t>N2 prožilna jeklenka</t>
  </si>
  <si>
    <t>Ročni aktivator</t>
  </si>
  <si>
    <t>Dodatna omarica</t>
  </si>
  <si>
    <t>Detektor serijski, končni</t>
  </si>
  <si>
    <t>Talilni vložek 280</t>
  </si>
  <si>
    <t>ANSUL kompresijski adapterji za prehod</t>
  </si>
  <si>
    <t>Testni spoji</t>
  </si>
  <si>
    <t>Šobe za gasilo</t>
  </si>
  <si>
    <t>NIRO nerjavne cevi 3/8"</t>
  </si>
  <si>
    <t>Navojna kolena notranji 3/8"</t>
  </si>
  <si>
    <t>Navojni T- kosi 3/8"</t>
  </si>
  <si>
    <t>ANSUL krogljični šobni spoji za šobe</t>
  </si>
  <si>
    <t>ANSUL električno stikalo za PP centralo</t>
  </si>
  <si>
    <t>ANSUL kompresijski adapterji fiksni</t>
  </si>
  <si>
    <t>ANSUL prehodni kompresijski adapterji</t>
  </si>
  <si>
    <t>ANSUL kolena brez trenja</t>
  </si>
  <si>
    <t>Cevna držala, instal.mater. Montaža</t>
  </si>
  <si>
    <t>Čiščenje izpihovanje, dela na konstrukciji</t>
  </si>
  <si>
    <t>Gasilni sistem v napi ANSUL</t>
  </si>
  <si>
    <t>Prezračevanje kuhinje</t>
  </si>
  <si>
    <t>PLINSKA INSTALACIJA</t>
  </si>
  <si>
    <t>Črne brezšivne plinske cevi z vsem varilnim tesnilnim in pritrdilnim materialom (UNP) R 1" (33,7x3,25 mm)</t>
  </si>
  <si>
    <t>Črne brezšivne plinske cevi z vsem varilnim tesnilnim in pritrdilnim materialom (UNP) R 3/4" (26,9x2,65 mm)</t>
  </si>
  <si>
    <t>Kroglična navojna pipa za plin z vgrajenim termičnim zapornim elementom MOP 5 KV 303 T, DN 20</t>
  </si>
  <si>
    <t>Kroglična navojna pipa za plin z vgrajenim termičnim zapornim elementom MOP 5 KV 303 T, DN 25</t>
  </si>
  <si>
    <t>Tlačna cev iz polietilena visoke gostote PE - 80 za tlak 12,5 bar, dim. 40x3,7 mm</t>
  </si>
  <si>
    <t>70..</t>
  </si>
  <si>
    <t>Varnostni zaščitni sklop za plin Kirchner, primeren za zemeljski plin ali UNP, varovanje kuhinje, navojne izvedbe DN 25, maks. vstopni tlak 500 mbar, sestavljen iz zaporne pipe in dveh elektromagnetnih ventilov, 230V AC, 50/60Hz, tip FSA 25 R05. Nar.št.: 66103030.</t>
  </si>
  <si>
    <t>Stikalno komandna omarica za nadzor varovanja kuhinje, nadometna izvedba, Kirchner, 230V AC, 50/60Hz, tip KCU 100 ADW. Nar.št.: 66102200.</t>
  </si>
  <si>
    <t>Tlačno stikalo Kromschröder za vgradnjo na kanal nape, tip DL 3A-3, z delovnim območjem med 0.2 in 3 mbar, max. vstopni tlak 150 mbar. Nar.št.: 8 444 4400.</t>
  </si>
  <si>
    <t>Kotnik z vijaki za pritrditev tlačnega stikala za zrak tipa DL. Nar.št.: 7 491 3661.</t>
  </si>
  <si>
    <t>Priključni set za DL (2 m PVC cevka + nastavki za priključitev). Nar.št.: 7 491 5366.</t>
  </si>
  <si>
    <t>Plinska omarica z glavno požarno pipo, regulatorjem II.stopnja, magnetni ventil</t>
  </si>
  <si>
    <t>Plinska instalacija</t>
  </si>
  <si>
    <t>Izvedba geosond zajeta v prvi fazi gradnje</t>
  </si>
  <si>
    <t>medij: etilenglikol 34%</t>
  </si>
  <si>
    <t>vrsta materiala: INOX</t>
  </si>
  <si>
    <t>AERMEC KONVEKTOR  FCW312 V2</t>
  </si>
  <si>
    <t xml:space="preserve">Ventilatorski konvektor v stenski izvedbi, za 2-cevni sistem, kompletno z vgrajenim magnetnim ventilom. Naprava izdelana v skladu z vsemi predpisanimi evropskimi standardi in direktivami ter označena s CE znakom. Lastnosti so potrjene z Eurovent certifikatom. </t>
  </si>
  <si>
    <t>- mere kasete 990x305x210 mm</t>
  </si>
  <si>
    <t>- teža naprave: 10 kg</t>
  </si>
  <si>
    <t>- 2-cevni sistem z registrom za hlajenje in gretje</t>
  </si>
  <si>
    <t>hladilna moč: Qh= 2.400 W; Ta=27°C; 19 W.B.; 7/12°C</t>
  </si>
  <si>
    <t>Daljinski upravljalnik TLW2</t>
  </si>
  <si>
    <t>krogelni ventil DN15</t>
  </si>
  <si>
    <t>regulacijski ventil MSV-BD 15 NN; Kvs=3</t>
  </si>
  <si>
    <t>Cevi iz bakra, primerne za izvedbo tople vode za razvod do kolektorjev talnega ogrevanja, kompletno s fazonskimi kosi, spojnim materialom, izoliranimi cevnimi objemkami.</t>
  </si>
  <si>
    <t>Cu54x2</t>
  </si>
  <si>
    <t>Cevi iz bakra, primerne za izvedbo tople/hladne vode za razvod, kompletno s fazonskimi kosi, spojnim materialom, izoliranimi cevnimi objemkami.</t>
  </si>
  <si>
    <t>Cu64x2</t>
  </si>
  <si>
    <t>4.</t>
  </si>
  <si>
    <t>5.</t>
  </si>
  <si>
    <t>6.</t>
  </si>
  <si>
    <t>7.</t>
  </si>
  <si>
    <t>8.</t>
  </si>
  <si>
    <t>9.</t>
  </si>
  <si>
    <t>HLAJENJE ELEKTRO PROSTOR</t>
  </si>
  <si>
    <t>Mitsubishi Electric SUZ-KA35VA6</t>
  </si>
  <si>
    <t>Zunanja enota klimatskega sistema v split izvedbi z inverter kompresorjem, uparjalnikom ter zračno hlajenim kondenzatorjem. Stroj je kompletne izvedbe z vso interno cevno in elektro instalacijo, varnostno ter funkcijsko mikroprocesorsko avtomatiko - vključno z instrumenti za nadzor in kontrolo delovanja. Naprava je namenjena za zunanjo postavitev.</t>
  </si>
  <si>
    <t>PROIZVAJALEC: Mitsubishi Electric, Japonska</t>
  </si>
  <si>
    <t>POOBLAŠČENI UVOZNIK IN DISTRIBUTER: REAM d.o.o., Trzin</t>
  </si>
  <si>
    <t>Nazivna moč: hlajenje: 3.5 (1.4 ~ 3.9) kW // gretje: 4.0 (1.7 ~ 5.0) kW</t>
  </si>
  <si>
    <t>Energetski razred: SEER: 5.6 - A++ // SCOP: 4.0 - A+    (pri notranjih enotah SEZ)</t>
  </si>
  <si>
    <t>Energetski razred: SEER: 6.5 - A++ // SCOP: 4.3 - A+    (pri notranjih enotah SLZ)</t>
  </si>
  <si>
    <t>Električna priključna moč: hlajenje 0.972 kW // gretje 1.108 kW</t>
  </si>
  <si>
    <t xml:space="preserve">Električni priključek: 230V/1F/50Hz </t>
  </si>
  <si>
    <t>Priporočena varovalka: 10A</t>
  </si>
  <si>
    <t>Nivo hrupa (SPL): hlajenje: 49 dB(A) - gretje: 50 dB(A)</t>
  </si>
  <si>
    <t>Nivo hrupa (PWL): 62 dB(A)</t>
  </si>
  <si>
    <t>Dimenzije (V x Š x G): 550 x 800 x 285 mm</t>
  </si>
  <si>
    <t>Teža: 35 kg</t>
  </si>
  <si>
    <t>Medij: R410A</t>
  </si>
  <si>
    <t>Dimenzija priključne instalacije: Cu 6.35/9.52 mm</t>
  </si>
  <si>
    <t>Max. dolžinska / max. višinska razlika: 20 / 12 m</t>
  </si>
  <si>
    <t>Območje delovanja: hlajenje od -10°C do +46°C, gretje od -10° do +24°C</t>
  </si>
  <si>
    <t>11.</t>
  </si>
  <si>
    <t>Mitsubishi Electric PLA-RP35EA</t>
  </si>
  <si>
    <t>Notranja kasetna enota s štiri smernim ,,Wave Airflow,, izpihom za vgradnjo v spuščeni strop prostora z masko v standarni beli barvi. Z opcijskim 3D I-see senzorjem omogoča nadzor temperature v 360° območju okoli naprave za energetsko optimalno in učinkovito distribucijo ogrevanja po prostoru. Naprava je namenjena uporabi z zunanjimi enotami Mitsubishi Electric s hladivom R410A.</t>
  </si>
  <si>
    <t>- motorizirane lamele za usmeritev zraka v 72 možnih načinih izpiha</t>
  </si>
  <si>
    <t>- štiri stopenjski ventilator</t>
  </si>
  <si>
    <t>- povezava z multi-split zunanjo enoto</t>
  </si>
  <si>
    <t>- črpalka za odvod kondenzata do 850 mm višine</t>
  </si>
  <si>
    <t>- možna nastavitve regulacije izpiha glede na dejansko višino montaže enote</t>
  </si>
  <si>
    <t>- popolna elektronska regulacija s pomočjo izbranega Mitsubishi Electric upravljalnika</t>
  </si>
  <si>
    <t>UVOZNIK: REAM d.o.o., Trzin</t>
  </si>
  <si>
    <t>Nazivna moč: hlajenje: 3,6 (1,6 ~ 4,5) kW // gretje: 4,1 (1,6 ~ 5,8) kW</t>
  </si>
  <si>
    <t>Pretok zraka: 11 - 13 - 15 - 16 m3/min</t>
  </si>
  <si>
    <t>Nivo hrupa (SPL): 26 - 28 - 29 - 31 dB(A)</t>
  </si>
  <si>
    <t>Nivo hrupa (PWL): 51 dB(A)</t>
  </si>
  <si>
    <t>Dimenzije notranje enote (V x Š x G): 258 x 840 x 840 mm</t>
  </si>
  <si>
    <t>Dimenzije dekorativne maske (V x Š x G): 40 x 950 x 950 mm</t>
  </si>
  <si>
    <t>Teža notranje enote: 19 kg</t>
  </si>
  <si>
    <t>Teža dekorativne maske: 5 kg</t>
  </si>
  <si>
    <t>12.</t>
  </si>
  <si>
    <t>Mitsubishi Electric PAR-33MAA</t>
  </si>
  <si>
    <t>- stenski žični upravljalnik</t>
  </si>
  <si>
    <t>- lokalni priklop</t>
  </si>
  <si>
    <t>- popolna elektronska regulacija</t>
  </si>
  <si>
    <t>- tedenski časovnik - do 8 nastavitev na dan</t>
  </si>
  <si>
    <t>- lokalni termostat</t>
  </si>
  <si>
    <t>- možnost zaklepanja funkcij</t>
  </si>
  <si>
    <t>- možnost nastavitve temperaturnega območja</t>
  </si>
  <si>
    <t>- diagostični program za trenutni prikaz delovanja sistema</t>
  </si>
  <si>
    <t>Dimenzije: 130 x 120 x 19 mm</t>
  </si>
  <si>
    <t>13.</t>
  </si>
  <si>
    <t xml:space="preserve">Bakrene cevi, predizolirane izolacijo dimenzijo specificirno s strani proizvajalca bakrene cevi s fazonskimi kosi, z materialom za lotanje, s tesnilnim in obešalnim materialom, z dodatkom za razrez, po VDI 2035, DIN 18380                                                                      </t>
  </si>
  <si>
    <t>Cu 6,35</t>
  </si>
  <si>
    <t>Cu 9,52</t>
  </si>
  <si>
    <t>14.</t>
  </si>
  <si>
    <t>Montaža zunanje enote</t>
  </si>
  <si>
    <t>- dobava in montaža nosilnih konstrukcij</t>
  </si>
  <si>
    <t>- dvig in postavitev enote na nosilno knostrukcijo</t>
  </si>
  <si>
    <t>- priklop cevnih instalacij</t>
  </si>
  <si>
    <t>- priklop elektro/signalnih instalacij</t>
  </si>
  <si>
    <t>15.</t>
  </si>
  <si>
    <t>Montaža notranje stropne enote</t>
  </si>
  <si>
    <t>- montaža notranje enote na navojne palice</t>
  </si>
  <si>
    <t>- priklop notranjih elektro/signalnih instalacij</t>
  </si>
  <si>
    <t>- nastavitev delovanja</t>
  </si>
  <si>
    <t>16.</t>
  </si>
  <si>
    <t>Polnjenje sistema</t>
  </si>
  <si>
    <t>- vakuumiranje sistema</t>
  </si>
  <si>
    <t>- polnjenje sistema z medijem</t>
  </si>
  <si>
    <t>17.</t>
  </si>
  <si>
    <t>18.</t>
  </si>
  <si>
    <t>PREZRAČEVANJE - učilnice, WC, hodniki</t>
  </si>
  <si>
    <t>Kompaktna klimatska naprava za dovod in odvod zraka v ohišju za  montažo na steno, vertikalna postavitev, priključki z vrha, servis mogoč iz sprednje strani. Naprava ima lastni nadzorni panel.</t>
  </si>
  <si>
    <t>V= 860 m³/h</t>
  </si>
  <si>
    <t>H= 120 Pa</t>
  </si>
  <si>
    <t>priključna moč ventilatorjev: Pe= 336 W; 230V</t>
  </si>
  <si>
    <t>priključna moč grelnika - vgrajen: Pe= 1.700 W; 230V</t>
  </si>
  <si>
    <t>ploščni rekuperator</t>
  </si>
  <si>
    <t>Izkoristek izmenjevalca 90% (v skladu z EN 308))</t>
  </si>
  <si>
    <t>Krmilnik naprave: CD3 vgrajen</t>
  </si>
  <si>
    <t>Varovalka 10 A</t>
  </si>
  <si>
    <t>dim.: 1170 x 860 x 1214(H)mm; M= 150 kg</t>
  </si>
  <si>
    <t xml:space="preserve">SYSTEMAIR SAVE VTC700 model - desna/leva izvedba </t>
  </si>
  <si>
    <t>opisana ali enakovredna oprema</t>
  </si>
  <si>
    <t>V= 550 m³/h</t>
  </si>
  <si>
    <t>priključna moč ventilatorjev: Pe= 340 W; 230V</t>
  </si>
  <si>
    <t>priključna moč grelnika - vgrajen: Pe= 1.670 W; 230V</t>
  </si>
  <si>
    <t>rotacijski rekuperator</t>
  </si>
  <si>
    <t>Varovalka 13 A</t>
  </si>
  <si>
    <t>dim.: 920 x 582 x 863(H)mm; M= 81kg</t>
  </si>
  <si>
    <t xml:space="preserve">SYSTEMAIR SAVE VTR500 R model - desna/leva izvedba </t>
  </si>
  <si>
    <t>V= 270 m³/h</t>
  </si>
  <si>
    <t xml:space="preserve">SYSTEMAIR SAVE VTR 200 R model - desna/leva izvedba </t>
  </si>
  <si>
    <t>priključna moč ventilatorjev: Pe= 168 W; 230V</t>
  </si>
  <si>
    <t>dim.: 598 x 428 x 750(H)mm; M= 69kg</t>
  </si>
  <si>
    <t>Sestavni deli naprave:</t>
  </si>
  <si>
    <t xml:space="preserve"> - elastični priključki,</t>
  </si>
  <si>
    <t xml:space="preserve"> - žaluzija z motornim pogonom na dovodu in odvodu, </t>
  </si>
  <si>
    <t xml:space="preserve"> - filter M5 na dovodu</t>
  </si>
  <si>
    <t xml:space="preserve"> - filter M5 na odvodu</t>
  </si>
  <si>
    <t xml:space="preserve"> - ploščni menjalnik toplote,</t>
  </si>
  <si>
    <t xml:space="preserve"> - by-pass z motornim pogonom,</t>
  </si>
  <si>
    <t xml:space="preserve"> - ventilatorji z nazaj zakrivljenii lopaticami in EC tehnologijo,</t>
  </si>
  <si>
    <t xml:space="preserve"> - vodni grelnik vgrajen v napravo,</t>
  </si>
  <si>
    <t xml:space="preserve"> - mešalni ventil s pogonom, črpalko in krogljična zaporna ventila za vodni grelnik,</t>
  </si>
  <si>
    <t xml:space="preserve"> - vodni hladilnik vgrajen v napravo,</t>
  </si>
  <si>
    <t xml:space="preserve"> - mešalni ventil s pogonom in krogljična zaporna ventila za vodni hladilnik, </t>
  </si>
  <si>
    <t xml:space="preserve"> - elastični priključki.</t>
  </si>
  <si>
    <t>Tehnične karakteristike naprave</t>
  </si>
  <si>
    <t>Ploščni prenosnik toplote:</t>
  </si>
  <si>
    <t>Ventilator dovod:</t>
  </si>
  <si>
    <t>Dejanska moč ventilatorja: 630 W</t>
  </si>
  <si>
    <t>Električno napajanje: 780 W / 3,9 A / 230 V</t>
  </si>
  <si>
    <t>Ventilator odvod:</t>
  </si>
  <si>
    <t>Dejanska moč ventilatorja: 530 W</t>
  </si>
  <si>
    <t>Grelnik vodni:</t>
  </si>
  <si>
    <t>Hladilnik vodni:</t>
  </si>
  <si>
    <r>
      <t>Temperaturni izkoristek vračanja toplote zraka je 92</t>
    </r>
    <r>
      <rPr>
        <sz val="12"/>
        <color indexed="8"/>
        <rFont val="Arial Narrow"/>
        <family val="2"/>
        <charset val="238"/>
      </rPr>
      <t xml:space="preserve"> %.</t>
    </r>
  </si>
  <si>
    <r>
      <t>Q</t>
    </r>
    <r>
      <rPr>
        <vertAlign val="subscript"/>
        <sz val="12"/>
        <rFont val="Arial Narrow"/>
        <family val="2"/>
        <charset val="238"/>
      </rPr>
      <t>dov</t>
    </r>
    <r>
      <rPr>
        <sz val="12"/>
        <rFont val="Arial Narrow"/>
        <family val="2"/>
        <charset val="238"/>
      </rPr>
      <t xml:space="preserve"> = 1.500 m</t>
    </r>
    <r>
      <rPr>
        <vertAlign val="superscript"/>
        <sz val="12"/>
        <rFont val="Arial Narrow"/>
        <family val="2"/>
        <charset val="238"/>
      </rPr>
      <t>3</t>
    </r>
    <r>
      <rPr>
        <sz val="12"/>
        <rFont val="Arial Narrow"/>
        <family val="2"/>
        <charset val="238"/>
      </rPr>
      <t>/h</t>
    </r>
  </si>
  <si>
    <r>
      <t>Q</t>
    </r>
    <r>
      <rPr>
        <vertAlign val="subscript"/>
        <sz val="12"/>
        <rFont val="Arial Narrow"/>
        <family val="2"/>
        <charset val="238"/>
      </rPr>
      <t>odv</t>
    </r>
    <r>
      <rPr>
        <sz val="12"/>
        <rFont val="Arial Narrow"/>
        <family val="2"/>
        <charset val="238"/>
      </rPr>
      <t xml:space="preserve"> = 1.500 m</t>
    </r>
    <r>
      <rPr>
        <vertAlign val="superscript"/>
        <sz val="12"/>
        <rFont val="Arial Narrow"/>
        <family val="2"/>
        <charset val="238"/>
      </rPr>
      <t>3</t>
    </r>
    <r>
      <rPr>
        <sz val="12"/>
        <rFont val="Arial Narrow"/>
        <family val="2"/>
        <charset val="238"/>
      </rPr>
      <t>/h</t>
    </r>
  </si>
  <si>
    <r>
      <t>P</t>
    </r>
    <r>
      <rPr>
        <vertAlign val="subscript"/>
        <sz val="12"/>
        <rFont val="Arial Narrow"/>
        <family val="2"/>
        <charset val="238"/>
      </rPr>
      <t>gr</t>
    </r>
    <r>
      <rPr>
        <sz val="12"/>
        <rFont val="Arial Narrow"/>
        <family val="2"/>
        <charset val="238"/>
      </rPr>
      <t xml:space="preserve"> = 6,1 kW</t>
    </r>
  </si>
  <si>
    <r>
      <t>T</t>
    </r>
    <r>
      <rPr>
        <vertAlign val="subscript"/>
        <sz val="12"/>
        <rFont val="Arial Narrow"/>
        <family val="2"/>
        <charset val="238"/>
      </rPr>
      <t>vode</t>
    </r>
    <r>
      <rPr>
        <sz val="12"/>
        <rFont val="Arial Narrow"/>
        <family val="2"/>
        <charset val="238"/>
      </rPr>
      <t xml:space="preserve"> = 55/45°C</t>
    </r>
  </si>
  <si>
    <r>
      <t>P</t>
    </r>
    <r>
      <rPr>
        <vertAlign val="subscript"/>
        <sz val="12"/>
        <rFont val="Arial Narrow"/>
        <family val="2"/>
        <charset val="238"/>
      </rPr>
      <t>hl</t>
    </r>
    <r>
      <rPr>
        <sz val="12"/>
        <rFont val="Arial Narrow"/>
        <family val="2"/>
        <charset val="238"/>
      </rPr>
      <t xml:space="preserve"> = 6,6 kW</t>
    </r>
  </si>
  <si>
    <r>
      <t>T</t>
    </r>
    <r>
      <rPr>
        <vertAlign val="subscript"/>
        <sz val="12"/>
        <rFont val="Arial Narrow"/>
        <family val="2"/>
        <charset val="238"/>
      </rPr>
      <t>vode</t>
    </r>
    <r>
      <rPr>
        <sz val="12"/>
        <rFont val="Arial Narrow"/>
        <family val="2"/>
        <charset val="238"/>
      </rPr>
      <t xml:space="preserve"> = 7/12</t>
    </r>
    <r>
      <rPr>
        <vertAlign val="superscript"/>
        <sz val="12"/>
        <rFont val="Arial Narrow"/>
        <family val="2"/>
        <charset val="238"/>
      </rPr>
      <t>o</t>
    </r>
    <r>
      <rPr>
        <sz val="12"/>
        <rFont val="Arial Narrow"/>
        <family val="2"/>
        <charset val="238"/>
      </rPr>
      <t>C</t>
    </r>
  </si>
  <si>
    <r>
      <t>p</t>
    </r>
    <r>
      <rPr>
        <vertAlign val="subscript"/>
        <sz val="12"/>
        <rFont val="Arial Narrow"/>
        <family val="2"/>
        <charset val="238"/>
      </rPr>
      <t xml:space="preserve">ext </t>
    </r>
    <r>
      <rPr>
        <sz val="12"/>
        <rFont val="Arial Narrow"/>
        <family val="2"/>
        <charset val="238"/>
      </rPr>
      <t>= 250 Pa</t>
    </r>
  </si>
  <si>
    <t>Regulacijski sistem</t>
  </si>
  <si>
    <t>Krmilno-nadzorni sistem omogoča:</t>
  </si>
  <si>
    <t xml:space="preserve"> - izbor hitrosti EC ventilatorjev, ki temelji na osnovi izbranega režima</t>
  </si>
  <si>
    <t xml:space="preserve"> - avtomatsko vodenje 'by-pass" žaluzije (rekuperacija hladu in toplote)</t>
  </si>
  <si>
    <t xml:space="preserve"> - alarmiranje merjenih temperaturnih parametrov, upravlajnje z alarmnimi mejami</t>
  </si>
  <si>
    <t xml:space="preserve"> - tedenski urnik za vodenje ventilacije in želenih temperatur</t>
  </si>
  <si>
    <t xml:space="preserve"> - WEB strežnik in ethernet vmesnik kot standardna rešitev za oddaljeni dostop ali   povezavo na CNS</t>
  </si>
  <si>
    <t>Upravljalna konzola, zmontirana v prostoru, omogoča izpis in nastavitev servisnih in obratovalnih parametrov.</t>
  </si>
  <si>
    <t>Regulacijske zahteve:</t>
  </si>
  <si>
    <t xml:space="preserve"> - regulacija hitrosti,</t>
  </si>
  <si>
    <t xml:space="preserve"> - zvezna regulacija pretoka - konst. pretok,</t>
  </si>
  <si>
    <t xml:space="preserve"> - konstantna temperatura vpiha pri gretju,</t>
  </si>
  <si>
    <t xml:space="preserve"> - konstantna temperatura prostora pri hlajenju,</t>
  </si>
  <si>
    <t xml:space="preserve"> - WEB ali CNS nadzor.</t>
  </si>
  <si>
    <t>Ustreza klimatska naprava ponudnika Provent:</t>
  </si>
  <si>
    <t>Duplex 1500 BT-CHW Multi Eco za montažo v prostor, skupaj s krmilno nadzornim sistemom RD5.</t>
  </si>
  <si>
    <r>
      <t xml:space="preserve">Krmilno-nadzorni sistem proizvajalca klimatske naprave, ki zajema: elektro omaro s krmilnim in močnostnim delom zmontirano na napravo, periferno opremo (tipala, motorne pogone, diferenčne merilnike tlaka, termostate), možnost daljinskega upravljanja preko upravljalne konzole s </t>
    </r>
    <r>
      <rPr>
        <b/>
        <sz val="12"/>
        <rFont val="Arial Narrow"/>
        <family val="2"/>
        <charset val="238"/>
      </rPr>
      <t>touch zaslonom</t>
    </r>
    <r>
      <rPr>
        <sz val="12"/>
        <rFont val="Arial Narrow"/>
        <family val="2"/>
        <charset val="238"/>
      </rPr>
      <t xml:space="preserve">, </t>
    </r>
    <r>
      <rPr>
        <b/>
        <sz val="12"/>
        <rFont val="Arial Narrow"/>
        <family val="2"/>
        <charset val="238"/>
      </rPr>
      <t>WEB server</t>
    </r>
    <r>
      <rPr>
        <sz val="12"/>
        <rFont val="Arial Narrow"/>
        <family val="2"/>
        <charset val="238"/>
      </rPr>
      <t xml:space="preserve">, navodila za ožičenje, uporabo in servisiranje ter zagon. </t>
    </r>
  </si>
  <si>
    <t>priključna moč ventilatorjev: Pe= 170 W; 230V</t>
  </si>
  <si>
    <t xml:space="preserve">SYSTEMAIR SAVE VTC 300 R model - desna/leva izvedba </t>
  </si>
  <si>
    <t>dim.: 762 x 616 x 857(H)mm; M= 72kg</t>
  </si>
  <si>
    <t>KANALSKI RAZVOD</t>
  </si>
  <si>
    <t xml:space="preserve">Pravokotni zračni kanal, izdelan iz jeklene pocinkane pločevine, komplet z oblikovnimi kosi ter pritrdilnim in tesnilnim materialom min. debelina 1,00 mm </t>
  </si>
  <si>
    <t>kanal</t>
  </si>
  <si>
    <t>Izolacija zračnih kanalov z Armaflex, ki je negorljiva – razred A1 po DIN 4102, 1. del ali EN 13501, 1. del , nameščena na zunanjost kanala preko natičnih žebljev s samolepilnimi ploščami ter spoji prelepljenimi s samolepilnim aluminijevim trakom širine 50 mm. Celotna izolacija je po celotni dolžini zračnih kanalov . Dodvodni kanal (razvod pod stropom).</t>
  </si>
  <si>
    <t>debelina 19mm</t>
  </si>
  <si>
    <t>… ø200</t>
  </si>
  <si>
    <t>… ø160</t>
  </si>
  <si>
    <t>s premerom ø200</t>
  </si>
  <si>
    <t xml:space="preserve">Elementi za odvod/dovod zraka za vgradnjo v spiro kanal, komplet z regulacijsko loputo, priključkom, tesnilnim in pritrdilnim materialom, z dobavo in montažo
       </t>
  </si>
  <si>
    <t>TFF 200</t>
  </si>
  <si>
    <t>TFF 160</t>
  </si>
  <si>
    <t>TFF 125</t>
  </si>
  <si>
    <t>Fasadni element za priključitev male klimatske naprava</t>
  </si>
  <si>
    <t>CVVX 250</t>
  </si>
  <si>
    <t>CVVX 200</t>
  </si>
  <si>
    <t>Izenačevalna rešetka za vgradnjo v vrata sanitarij</t>
  </si>
  <si>
    <t>IMP tip AR - 4P, BxH 525x125 mm</t>
  </si>
  <si>
    <t>Požarne lopute okrogle z motornim pogonom za vgradnjo v spiro kanal.</t>
  </si>
  <si>
    <t>PL - 13R - K90/S/E6, L= 300 mm  R = 125 mm</t>
  </si>
  <si>
    <t>kot npr.: Lindab</t>
  </si>
  <si>
    <t>PL - 13R - K90/S/E6, L= 300 mm  R = 250 mm</t>
  </si>
  <si>
    <t>PL - 13R - K90/S/E6, L= 300 mm  R = 160 mm</t>
  </si>
  <si>
    <t>PL - 13R - K90/S/E6, L= 300 mm  R = 200 mm</t>
  </si>
  <si>
    <t>CVVX 160</t>
  </si>
  <si>
    <t>s premerom ø160</t>
  </si>
  <si>
    <t>… ø315</t>
  </si>
  <si>
    <t>Pločevinasti kanali okrogle spiro izvedbe izdelani iz pocinkane pločevine, vključno s fazonskimi kosi in spojkami, tesnilnim materialom, z dobavo in montažo</t>
  </si>
  <si>
    <t>Strešni nastavki za sesanje/izpust zraka. Elementi so opremljeni kompletno s strešno obrobo</t>
  </si>
  <si>
    <t>Izpustni element fi 315mm</t>
  </si>
  <si>
    <t>DF 315</t>
  </si>
  <si>
    <t>DF 200</t>
  </si>
  <si>
    <t>DF 160</t>
  </si>
  <si>
    <t>Sesalni element fi 315 mm</t>
  </si>
  <si>
    <t>DH 315</t>
  </si>
  <si>
    <t>Odsesovalna roka za tehnično učilnico, sestavljena iz fleksibilne roke, zidnega nosilca, odvodnega regulatorja, el.omarice in stikala.</t>
  </si>
  <si>
    <t>dolžina roke L= 3m</t>
  </si>
  <si>
    <t>ventilator: Fan N16, Single phase</t>
  </si>
  <si>
    <t>V= 600 m3/h; H= 1000Pa, hrup: 65 dB</t>
  </si>
  <si>
    <t>stikalo</t>
  </si>
  <si>
    <t>V= 200 m3/h; H= 210 Pa</t>
  </si>
  <si>
    <t>kot npr.: Nederman, Ipro Ing d.o.o.</t>
  </si>
  <si>
    <t>EX 180-4C</t>
  </si>
  <si>
    <t>Pe= 177W, 230V</t>
  </si>
  <si>
    <t>Odsesovalni ventilator za prezračevanje omare - kemija v Ex izvedbi, kompletno z montažno opremo.</t>
  </si>
  <si>
    <t>Pe= 550W, 230V</t>
  </si>
  <si>
    <t>Pretok odvod: 8.400 m3/h</t>
  </si>
  <si>
    <t>-  okvir: pocinkana pločevina</t>
  </si>
  <si>
    <t>-  cevi: baker</t>
  </si>
  <si>
    <t xml:space="preserve">-  lamele: aluminij </t>
  </si>
  <si>
    <t>-  zbiralna cev: baker</t>
  </si>
  <si>
    <t>-   hladilna tekočina: Etilenglikol, koncentracija 34%</t>
  </si>
  <si>
    <t>-  pretok tekočine: 1,6080 l/s</t>
  </si>
  <si>
    <t>- padec tlaka na strani tekočine: 28,36 kPa</t>
  </si>
  <si>
    <t>- potrebna hladilna moč: 30,38 kW</t>
  </si>
  <si>
    <t>-  temperatura pred hladilnikom: 35,00°C/35,0%</t>
  </si>
  <si>
    <t>- 3-p mešalni ventil z elektromotornim pogonom, Kvs = 10,87</t>
  </si>
  <si>
    <t>-  temperatura za hladilnikom: 24,00°C/63,0%</t>
  </si>
  <si>
    <t xml:space="preserve">-  temperaturni režim tekočine: 10,00/15,00°C </t>
  </si>
  <si>
    <r>
      <t>Vrečasti filter</t>
    </r>
    <r>
      <rPr>
        <sz val="12"/>
        <color theme="1"/>
        <rFont val="Arial Narrow"/>
        <family val="2"/>
        <charset val="238"/>
      </rPr>
      <t xml:space="preserve"> razreda filtracije F7 po EN 779, dolžine vreč 500 mm, vgrajen v filtrsko ogrodje, ki omogoča tudi stranski izvlek. Posluževanje filtra je s strani skozi posluževalna vrata.</t>
    </r>
  </si>
  <si>
    <t xml:space="preserve">Tip: KA HSI-4/3-S-R-50 </t>
  </si>
  <si>
    <t>REGULACIJSKI SISTEM PREZRAČEVANJA KUHINJE</t>
  </si>
  <si>
    <t>Regulacijska omara</t>
  </si>
  <si>
    <t>Regulacijska omara nadometne izvedbe, izdelana v zaščiti IP20. V omaro so vgrajeni PLC krmilnik za vodenje celotnega sistema varčne nape,  elementi stikalne tehnike, zaščita, sponke, glavno električno stikalo.
Regulacijska omara vključuje regulacijski sistem z naslednjimi glavnimi funkcijami:</t>
  </si>
  <si>
    <t>• Avtonomen pretok zraka za vsako napo posebej.</t>
  </si>
  <si>
    <t>• Korekcija dovedene količine zraka z glavno varčno napo za kompenzacijo podtlaka, ki nastane pri vklopu dodatnih odvodov zraka (odvodnih kuhinjskih nap).</t>
  </si>
  <si>
    <t>• Vodenje ventilatorja za dovod svežega zraka iz glavne varčne nape v bolj oddaljene prostore kuhinje.</t>
  </si>
  <si>
    <t>• Kratkotrajno povečanje pretoka zraka ob odpiranju vrat termičnega elementa pod napo.</t>
  </si>
  <si>
    <t>• Vodenje frekvenčnih regulatorjev za ventilatorje.</t>
  </si>
  <si>
    <t>• Vodenje ventila vodnega hladilnika z analognim izhodom 0-10 V.</t>
  </si>
  <si>
    <t>• Vodenje hidravličnega modula v glavni varčni nape za dogrevanje zraka.</t>
  </si>
  <si>
    <t>• Samodejno vklapljanje in izklapljanje nape po nastavljenem tedenskem urniku.</t>
  </si>
  <si>
    <t>• Izvajanje varnostnih in zaščitnih funkcij.</t>
  </si>
  <si>
    <t>• Alarmiranje motenj in izpadov.</t>
  </si>
  <si>
    <t>• Zgodovina motenj in izpadov.</t>
  </si>
  <si>
    <t>kot. npr: Provent d.o.o.</t>
  </si>
  <si>
    <t xml:space="preserve">Ustreza regulacijska omara ORM-FR-CP-1PLC z regulacijskim sistemom Kitcon proizvajalca Provent </t>
  </si>
  <si>
    <t>Funkcionalni moduli regulacijskega sistema</t>
  </si>
  <si>
    <t>Varčevalni sistem avtomatične regulacije pretoka zraka glede na intenzivnost kuhanja za glavno varčno napo</t>
  </si>
  <si>
    <t>Sistem občutno zniža povprečen pretok zraka, ki je tudi za več kot 50% nižji od projektiranega pretoka, kar omogoča ustrezen prihranek toplotne energije za ogrevanje in prihranek električne energije za ventilatorje. Skupni varčevalni učinek tega varčevalnega sistema v kombinaciji z drugimi varčevalnimi sistemi varčne kuhinjske nape omogoča v času ogrevanja tudi preko 90% prihranka toplotne energije in v celotnem letnem obdobju tudi preko 60% prihranka električne energije za ventilatorje. Sistem vključuje:
• Krmiljenje sistema
• Ustrezne senzorje
• Zagon in nastavitve sistema</t>
  </si>
  <si>
    <t xml:space="preserve">Ustreza FM-AVFC4 sistem avtomatične regulacije pretoka zraka  (napa s štirimi odvodnimi priključki za zrak)  proizvajalca Provent </t>
  </si>
  <si>
    <t>Servisno vzdrževalni modul</t>
  </si>
  <si>
    <t>Servisno vzdrževalni modul za zagotovitev daljinskega vpogleda v zgodovino delovanja sistema prezračevanja kuhinje, na podlagi katerega se stranki omogoči lažja in hitrejša diagnostika in odprava napak med obratovanjem ter svetovanje pri ukrepih za dosego maksimalne energetske učinkovitosti in dobrih pogojev za delo v kuhinji. Omogoča komunikacijo preko ModBUS TCP/IP protokola in s tem povezavo na centralni nadzorni sistem.</t>
  </si>
  <si>
    <t>Ustreza SMM servisno vzdrževalni modul proizvajalca Provent ali enakovredno.</t>
  </si>
  <si>
    <t>Ethernet komunikacijska kartica.</t>
  </si>
  <si>
    <t>Frekvenčni pretvornik za vgradnjo v omaro za dovodni ventilator napetost 400 V, tok 3,8 A, moč 2,5 kW, IP20</t>
  </si>
  <si>
    <t>Frekvenčni pretvornik za vgradnjo v omaro za glavni odvodni ventilator napetost 400 V, tok 4,5 A, 
moč 2,5 kW, IP20</t>
  </si>
  <si>
    <t>PERIFERNA OPREMA PREZRAČEVALNEGA SISTEMA KUHINJE</t>
  </si>
  <si>
    <t>Panel za upravljanje glavne varčne kuhinjske nape nadometne izvedbe z naslednjimi funkcijami:</t>
  </si>
  <si>
    <t>• Nastavljanje in spremljanje obratovalnih parametrov sistema.</t>
  </si>
  <si>
    <t>• Signaliziranje vrste napake, zamašenosti dovodnega filtra in potrebe po pranju odvodnega filtra.</t>
  </si>
  <si>
    <t>• Resetiranje napak sistema.</t>
  </si>
  <si>
    <t>Ustreza krmilni panel KPM-TS s "touch" zaslonom proizvajalca Provent ali enakovredno.</t>
  </si>
  <si>
    <t>Periferna oprema glavne varčne kuhinjske nape</t>
  </si>
  <si>
    <t>Kanalsko temperaturno tipalo zunanjega zraka NTC</t>
  </si>
  <si>
    <t>Kanalsko temperaturno tipalo zavrženega zraka NTC</t>
  </si>
  <si>
    <t>Prostorsko temperaturno tipalo NTC</t>
  </si>
  <si>
    <t>Tipalo tlaka 4-20 mA, 0-500  Pa vgrajeno v glavno varčno napo za regulacijo pretoka odvedenega zraka nape.</t>
  </si>
  <si>
    <t>Zvezni  motorni pogon 0-10, V 24 VAC za žaluzijo za nastavljanje pretokov na odvodu zraka glavne varčne nape.</t>
  </si>
  <si>
    <t>Periferna oprema dovodne ventilatorske naprave</t>
  </si>
  <si>
    <t>Tipalo tlaka 4-20 mA, 0-500 Pa za regulacijo konstantnega tlaka dovodnega ventilatorja.</t>
  </si>
  <si>
    <t>Tripotni regulacijski ventil Kvs 16 z motornim pogonom 0-10 V, 24 VAC za hlajenje.</t>
  </si>
  <si>
    <t>Periferna oprema glavnega odvodnega ventilatorja</t>
  </si>
  <si>
    <t>Tipalo tlaka 4-20 mA, 0-500 Pa za regulacijo konstantnega tlaka odvodnega ventilatorja.</t>
  </si>
  <si>
    <t>Periferna oprema odvodne nape nad konvekcijsko pečico vezane na skupni odvodni ventilator z glavno varčno napo</t>
  </si>
  <si>
    <t>Hitri 2,5 s motorni pogon 0-10 V, 24 VAC za žaluzijo za regualcijo pretoka zraka.</t>
  </si>
  <si>
    <t>Stikalo za vklop in izklop prezračevanja (možen kratkočasen povišan pretok ob signalu iz vrat konvekcijske pečice).</t>
  </si>
  <si>
    <t>Stikalo za vklop in preklop med dvema pretokoma odvodne nape -  tripoložajno stikalo 0/1/2.</t>
  </si>
  <si>
    <t>Periferna oprema odvodne nape dietne kuhijne na skupni odvodni ventilator z glavno varčno napo</t>
  </si>
  <si>
    <t>Stikalo za vklop in izklop svetilke nape.</t>
  </si>
  <si>
    <t>Periferna oprema odvodne nape nad pomivalnim strojem vezane na skupni odvodni ventilator z glavno varčno napo</t>
  </si>
  <si>
    <t>Motorni pogon tritočkovni 24 VAC za žaluzijo za regulacijo pretoka na odvodu zraka.</t>
  </si>
  <si>
    <t>Stikalo za vklop in izklop prezračevanja.</t>
  </si>
  <si>
    <t>ELEKTRIČNI PRIKLOP, ZAGON IN ŠOLANJE</t>
  </si>
  <si>
    <t>Uvajanje inštalaterjev v projekt.</t>
  </si>
  <si>
    <t>Električni priklop predhodno s strani inštalaterja dobavljenih in napeljanih kablov za prezračevalni sistem kuhinje. Kabli so napeljani do mikrolokacij elementov periferne opreme, v krmilno omaro, v razdelilno omarico v napi ter označeni skladno z načrtom električnih kablov.</t>
  </si>
  <si>
    <t>Zagon prezračevalnega sistema.</t>
  </si>
  <si>
    <t>Šolanje uporabnika in nastavitev prezračevalnega sistema kuhinje, ko je kuhinja že določen čas v obratovanju.</t>
  </si>
  <si>
    <t>Regulator pretoka dovedenega zraka pravokotnega preseka, z elektromotornim pogonom 24V AC/DC, vodljiv z zveznim napetostnim signalom 0-10V DC, 0V=zaprt.
Min. pretok: 2.000 m3/h
Max. pretok: 7.200 m3/h
Dimenzije b x h x l: 700 x 400 x 700 mm
Ustreza regulator pretoka kot VSQ-DWL 700 x 400 LMV-D3-MP</t>
  </si>
  <si>
    <t>Žaluzija  600 x 300 za motorni pogon za nastavljanje pretoka zraka na odvodu zraka glavne varčne nape.</t>
  </si>
  <si>
    <t>Žaluzija  400 x300 za motorni pogon za nastavljanje pretoka zraka na odvodu zraka nape konvektomata.</t>
  </si>
  <si>
    <t>Žaluzija  300 x 200 za motorni pogon za nastavljanje pretokov na odvodu zraka nape dietne kuhijne.</t>
  </si>
  <si>
    <t>Žaluzija  300 x 300 za motorni pogon za nastavljanje pretokov na odvodu zraka pod stropom kuhinje</t>
  </si>
  <si>
    <t>Regulacijske žaluzije za vgradnjo v kanal, pogon se uskladi s ponudnikom avtomatike varčne nape (24V/230V).</t>
  </si>
  <si>
    <r>
      <t>Q</t>
    </r>
    <r>
      <rPr>
        <vertAlign val="subscript"/>
        <sz val="12"/>
        <rFont val="Arial Narrow"/>
        <family val="2"/>
        <charset val="238"/>
      </rPr>
      <t>dov</t>
    </r>
    <r>
      <rPr>
        <sz val="12"/>
        <rFont val="Arial Narrow"/>
        <family val="2"/>
        <charset val="238"/>
      </rPr>
      <t xml:space="preserve"> = 1.700 m</t>
    </r>
    <r>
      <rPr>
        <vertAlign val="superscript"/>
        <sz val="12"/>
        <rFont val="Arial Narrow"/>
        <family val="2"/>
        <charset val="238"/>
      </rPr>
      <t>3</t>
    </r>
    <r>
      <rPr>
        <sz val="12"/>
        <rFont val="Arial Narrow"/>
        <family val="2"/>
        <charset val="238"/>
      </rPr>
      <t>/h</t>
    </r>
  </si>
  <si>
    <r>
      <t>Q</t>
    </r>
    <r>
      <rPr>
        <vertAlign val="subscript"/>
        <sz val="12"/>
        <rFont val="Arial Narrow"/>
        <family val="2"/>
        <charset val="238"/>
      </rPr>
      <t>odv</t>
    </r>
    <r>
      <rPr>
        <sz val="12"/>
        <rFont val="Arial Narrow"/>
        <family val="2"/>
        <charset val="238"/>
      </rPr>
      <t xml:space="preserve"> = 1.700 m</t>
    </r>
    <r>
      <rPr>
        <vertAlign val="superscript"/>
        <sz val="12"/>
        <rFont val="Arial Narrow"/>
        <family val="2"/>
        <charset val="238"/>
      </rPr>
      <t>3</t>
    </r>
    <r>
      <rPr>
        <sz val="12"/>
        <rFont val="Arial Narrow"/>
        <family val="2"/>
        <charset val="238"/>
      </rPr>
      <t>/h</t>
    </r>
  </si>
  <si>
    <t xml:space="preserve">Pravokotni zračni kanal, izdelan iz jeklene INOX pločevine, komplet z oblikovnimi kosi ter pritrdilnim in tesnilnim materialom min. debelina 1,00 mm </t>
  </si>
  <si>
    <t>Prezračevalna rešetka, za odvod zraka, z komoro s stranskim priključkom in z vsem potrebnim pritrdilnim in tesnilnim materialom</t>
  </si>
  <si>
    <t>Narejena iz Al. pločevine.</t>
  </si>
  <si>
    <t>Proizvajalec: Lindap IMP Klima</t>
  </si>
  <si>
    <t>tip AR-1/F-825x225</t>
  </si>
  <si>
    <t>tip AR-1/F-525x225</t>
  </si>
  <si>
    <t>tip AR-1/F-425x225</t>
  </si>
  <si>
    <t>PV2- dim.: 125</t>
  </si>
  <si>
    <t>Dušilev zvoka DL-2 400x200 L= 1000mm</t>
  </si>
  <si>
    <t>Dušilev zvoka DL-2 300x200 L= 1000mm</t>
  </si>
  <si>
    <t>INOX material za obešanje in pritrjevanje z vijačnim materialom, z dobavo in montažo</t>
  </si>
  <si>
    <t>Izpustni element fi 200mm</t>
  </si>
  <si>
    <t>Izpustni element fi 160mm</t>
  </si>
  <si>
    <t>Sesalni element 800x 800 mm</t>
  </si>
  <si>
    <t>Izpustni element 800x 800 mm</t>
  </si>
  <si>
    <t>Strešni ventilator, vertikalni izpust. Ohišje iz aluminija, odpornega na morsko vodo. Zvočno izolirana s 50-milimetrsko plastjo mineralne volne, zaščitena s perforirano ploščo, negorljiva po standardu A1 DIN 4102. Osnovni okvir z globoko vlečeno vstopno šobo iz pocinkane jeklene pločevine, 40 μm prašno lakirane RAL 7030. Mreža za zaščito ptic, prevlečena s prahom RAL 9005.
Prostoročno usmerjeno centrifugalno ročico iz aluminija. Kolo v skladu z VDI 2060, uravnoteženo kakovostjo Q 6.3, dinamično uravnoteženo v dveh ravninah.
Motor z zunanjim rotorjem. Standardni motor IE2, zunaj zračnega toka, za srednje temperature do 120°C.
Zaščita motorja z integriranim toplotnim stikom z vodili na zaščito motorja.
Sponka (IP55) na motorju.
Za zunanjo namestitev.
Navpični položaj vgradnje.</t>
  </si>
  <si>
    <t>Vodenje delovanja preko krmilnika varčne nape.</t>
  </si>
  <si>
    <t>kot npr.: Systemair d.o.o. ali ekvivalentno</t>
  </si>
  <si>
    <t>V= 8.400 m3/h</t>
  </si>
  <si>
    <t>Pe= 2.467 W; 3x400V</t>
  </si>
  <si>
    <t xml:space="preserve">kot. npr.: DVNI 560EC </t>
  </si>
  <si>
    <t>H= 550 Pa</t>
  </si>
  <si>
    <t>Kanalski ventilator z upogibnimi lopaticami in motorjem z zunanjim rotorjem. Motor in rotor sta nameščena na pokrovu dostopa, da olajšajo enostavno vzdrževanje. Za zaščito motorja pred pregrevanjem ventilator ima integriran termični kontakt z električnim resetom. Ventilatorje je mogoče namestiti v poljubnem položaju in jih je enostavno povezati s pomočjo DS gibljivih priključkov. Ohišje je izdelano iz pocinkane pločevine.</t>
  </si>
  <si>
    <t>Pe= 405 W; 230V</t>
  </si>
  <si>
    <t>V= 1.600 m3/h</t>
  </si>
  <si>
    <t>kot. npr.: RS 40-20 EC SILEO</t>
  </si>
  <si>
    <t>H= 300 Pa</t>
  </si>
  <si>
    <t>V= 600 m3/h</t>
  </si>
  <si>
    <t>Pe= 115W / 230V</t>
  </si>
  <si>
    <t>kot. npr.: K 250 EC sileo</t>
  </si>
  <si>
    <t>Kanalski cevni ventilator. Za zaščito motorja pred pregrevanjem ventilator ima integriran termični kontakt z električnim resetom. Ventilatorje je mogoče namestiti v poljubnem položaju in jih je enostavno povezati s pomočjo DS gibljivih priključkov. Ohišje je izdelano iz pocinkane pločevine.</t>
  </si>
  <si>
    <t>Požarne lopute z motornim pogonom za vgradnjo v pravokotne kanale.</t>
  </si>
  <si>
    <t xml:space="preserve">PL - 12 - K90/E6, BxH  700x400 mm </t>
  </si>
  <si>
    <t xml:space="preserve">PL - 12 - K90/E6, BxH  400x300 mm </t>
  </si>
  <si>
    <t>Sistem sond</t>
  </si>
  <si>
    <t>magnetni ventil DN20</t>
  </si>
  <si>
    <t>krogelna plinska pipa DN25</t>
  </si>
  <si>
    <t>Zaprta membranska posoda MN-35, kompletno z montažnim materialom.</t>
  </si>
  <si>
    <t>Vcel= 35 l; PN6</t>
  </si>
  <si>
    <t xml:space="preserve">Toplotna črpalka zemlja/voda z vremensko odvisnim prilagajanjem dejanskim potrebam objekta, ter krmilnikom Termotronic 3000. Za izredno učinkovito in tiho delovanje skrbi trojno blaženje kompresorja, protihrupno zaščiteno ohišje, trojno varovanje toplotnega prenosnika iz nerjavne pločevine pred zamrznitvijo in termostatski ekspanzijski ventil za nastavitev hladilnega procesa. </t>
  </si>
  <si>
    <t>Pretok na strani ogrevanja: min. 9,5 m3/h</t>
  </si>
  <si>
    <t>primarna stran:</t>
  </si>
  <si>
    <t>motorni zaporni ventil EMV DN50</t>
  </si>
  <si>
    <t>zaporni ventil DN50</t>
  </si>
  <si>
    <t>regulacijski ventil MSV-F2 50; Kvs=53,8</t>
  </si>
  <si>
    <t>filter z magnetnim vložkom DN50</t>
  </si>
  <si>
    <t>medij: etilenglikol: 34%</t>
  </si>
  <si>
    <t>sekundarna stran:</t>
  </si>
  <si>
    <t>obtočna črpalka Stratos 40/1-12 (priporočena)</t>
  </si>
  <si>
    <t>OGREVANJE ŠOLA</t>
  </si>
  <si>
    <t>Pretok na strani ogrevanja: min. 10,6 m3/h</t>
  </si>
  <si>
    <t>motorni zaporni loputa DN65</t>
  </si>
  <si>
    <t>zaporni ventil DN65</t>
  </si>
  <si>
    <t>regulacijski ventil MSV-F2 65; Kvs=93,4</t>
  </si>
  <si>
    <t>filter z magnetnim vložkom DN65</t>
  </si>
  <si>
    <t>obtočna črpalka Stratos 50/1-12 (priporočena)</t>
  </si>
  <si>
    <t>zaporna loputa DN65</t>
  </si>
  <si>
    <t>TELOVADNICA</t>
  </si>
  <si>
    <t>motorni tropotni krogelni ventil EMV DN50</t>
  </si>
  <si>
    <t>nepovratna loputa DN50</t>
  </si>
  <si>
    <t>nepovratna loputa DN65</t>
  </si>
  <si>
    <t>Postaja za pasivno hlajenje/ogrevanje izdelana iz ploščnega razstavljivega izmenjevalca, obtočnih črpalk, kompletno z toplotno izolacijo vseh elementov (kot.npr.: Armaflex AC) naslednjih karakteristik:</t>
  </si>
  <si>
    <t>upor: 25 kPa</t>
  </si>
  <si>
    <t>Elektronsko vodena obtočna črpalka primar</t>
  </si>
  <si>
    <t>Tropotni regulacijski ventil za ogrevanje do -10/110°C, kompletno s spojnim in montažnim materialom</t>
  </si>
  <si>
    <t>upor ventila: 11 kPa</t>
  </si>
  <si>
    <t>pogon ventila AMV 435</t>
  </si>
  <si>
    <t>- elektromotorni ventil 0/1</t>
  </si>
  <si>
    <t>kot npr. Seltron WDC20</t>
  </si>
  <si>
    <t>5 kpl</t>
  </si>
  <si>
    <t>toplotna moč: 60 kW</t>
  </si>
  <si>
    <t>pretok: 12.000 l/h</t>
  </si>
  <si>
    <t>pretok: 10.300 l/h</t>
  </si>
  <si>
    <t>motorni zaporna loputa DN65</t>
  </si>
  <si>
    <t>H= 9 m</t>
  </si>
  <si>
    <t>Stratos 50/1-12</t>
  </si>
  <si>
    <t>6 kos</t>
  </si>
  <si>
    <t>Krogelni ventil DN25</t>
  </si>
  <si>
    <t>-Priključki: 8x navojni DN65</t>
  </si>
  <si>
    <t>-Vloumen: 1.500 litrov</t>
  </si>
  <si>
    <t>Zaporna loputa DN65</t>
  </si>
  <si>
    <t>Zaprta membranska posoda SQ 200.6, kompletno z montažnim materialom.</t>
  </si>
  <si>
    <t>zaporna pipa za DLV 25A posode 1"</t>
  </si>
  <si>
    <t>kot npr.: IMI Hydronic Engineering</t>
  </si>
  <si>
    <t>Varnostni ventil DN20 za sistem geosond, kompletno z montažnim materialom.</t>
  </si>
  <si>
    <t>Elektronsko vodena črpalka, opremljena z vsem tesnilnim, montažnim in pritrdilnim materialom</t>
  </si>
  <si>
    <t>8 kos</t>
  </si>
  <si>
    <t>pretok: 13.500 l/h</t>
  </si>
  <si>
    <t>višina: 8,5 m</t>
  </si>
  <si>
    <t>Pe= 25 - 590 W; 2300V</t>
  </si>
  <si>
    <t>T= -10 / +110°C</t>
  </si>
  <si>
    <t>Nepovratna loputa DN65</t>
  </si>
  <si>
    <t>Motorna tropotna pipa pipa HFE3 65/90 (AMB182/230V)</t>
  </si>
  <si>
    <t>VEJA - HLAJENJE</t>
  </si>
  <si>
    <t>obtočna črpalka Stratos 50/1-12</t>
  </si>
  <si>
    <t>Regulacijski ventil za sanitarno vodo Kvs= 26</t>
  </si>
  <si>
    <t>3 kos</t>
  </si>
  <si>
    <t xml:space="preserve">hlajenje klimati </t>
  </si>
  <si>
    <t>Armatura sklopa hlajenja klimatov</t>
  </si>
  <si>
    <t>Krogelna pipa DN50</t>
  </si>
  <si>
    <t>elektromotroni krogelni tropotni ventil DN50</t>
  </si>
  <si>
    <t>sekundar: etilenglikol 34%</t>
  </si>
  <si>
    <t>temperatura vstop: 15°C</t>
  </si>
  <si>
    <t>Hlajenje klimatov - Ploščni razstavljivi izmenjevalec, kompletno z toplotno izolacijo vseh elementov (kot.npr.: Armaflex AC) naslednjih karakteristik:</t>
  </si>
  <si>
    <t>višina: 10 m</t>
  </si>
  <si>
    <t xml:space="preserve">ogrevanje klimati </t>
  </si>
  <si>
    <t>zamrzovalni termostat 016-H6927-107 - 3m</t>
  </si>
  <si>
    <t xml:space="preserve">kalužni ventil čep </t>
  </si>
  <si>
    <t>kalužni ventil čep</t>
  </si>
  <si>
    <t>Hidravlična centrala: RE-TPO4.LM24A-SR</t>
  </si>
  <si>
    <t xml:space="preserve">mešalni ventil IVAR.MIX4, Kv 12, 1" </t>
  </si>
  <si>
    <t xml:space="preserve">pogon LM24A-SR </t>
  </si>
  <si>
    <t xml:space="preserve">kroglični ventil 1" </t>
  </si>
  <si>
    <t>črpalka WILO YONOS PARA RS 20/6 RKC</t>
  </si>
  <si>
    <t>Hidravlična centrala: R-CHW3.TR 24-SR</t>
  </si>
  <si>
    <t xml:space="preserve">3-potni krogli􀃾ni ventil R3020-B1 </t>
  </si>
  <si>
    <t xml:space="preserve">pogon TR 24-SR </t>
  </si>
  <si>
    <t>24.</t>
  </si>
  <si>
    <t>25.</t>
  </si>
  <si>
    <t>26.</t>
  </si>
  <si>
    <t>27.</t>
  </si>
  <si>
    <t>28.</t>
  </si>
  <si>
    <t>29.</t>
  </si>
  <si>
    <t>VEJA - OGREVANJE ŠOLA</t>
  </si>
  <si>
    <t>VEJA - OGREVANJE TELOVADNICA</t>
  </si>
  <si>
    <t>OGREVANJE - dovodne cevi</t>
  </si>
  <si>
    <t xml:space="preserve">ogrevanje varčna napa </t>
  </si>
  <si>
    <t>pretok: 3.200 l/h</t>
  </si>
  <si>
    <t>Avtomatika TČ naj se razširi za potrebe vodenja sistema:</t>
  </si>
  <si>
    <t>10 kos</t>
  </si>
  <si>
    <t>mešalni ventil</t>
  </si>
  <si>
    <t>preklopni ventil 0/1</t>
  </si>
  <si>
    <t>Obtočna črpalka</t>
  </si>
  <si>
    <t>Temperaturna sonda (kot npr.:Pt100 4-20mA)</t>
  </si>
  <si>
    <t>20 kos</t>
  </si>
  <si>
    <t xml:space="preserve">Avtomatska ionska mehčalna naprava za polnjenje ogrevalnega sistema, kompaktna/kabinetna izvedba. Ohišje Armirani PE, integrirani bypass, 26 L ionske mase, integrira solnik 35 L, pretok 3 m3/h (dp=1bar), kapaciteta 65 m3x°D, tlak, 1,4 - 5,0 bar, Tmax 65°C, avtomatska regeneracija glede na volumen mehčane vode, predfilter 5 mikron, 50 kg soli za regeneracijo. DN20 </t>
  </si>
  <si>
    <t>Proizvod: ERIE</t>
  </si>
  <si>
    <t>Tip: H2Optimo Eco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</si>
</sst>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S_I_T_-;\-* #,##0.00\ _S_I_T_-;_-* &quot;-&quot;??\ _S_I_T_-;_-@_-"/>
    <numFmt numFmtId="165" formatCode="_-* #,##0.00\ &quot;SIT&quot;_-;\-* #,##0.00\ &quot;SIT&quot;_-;_-* &quot;-&quot;??\ &quot;SIT&quot;_-;_-@_-"/>
    <numFmt numFmtId="166" formatCode="\$#,##0\ ;\(\$#,##0\)"/>
    <numFmt numFmtId="167" formatCode="m\o\n\th\ d\,\ yyyy"/>
    <numFmt numFmtId="168" formatCode="_(* #,##0_);_(* \(#,##0\);_(* &quot;-&quot;_);_(@_)"/>
    <numFmt numFmtId="169" formatCode="_(* #,##0.00_);_(* \(#,##0.00\);_(* &quot;-&quot;??_);_(@_)"/>
    <numFmt numFmtId="170" formatCode="#,#00"/>
    <numFmt numFmtId="171" formatCode="#,"/>
    <numFmt numFmtId="172" formatCode="&quot;L.&quot;\ #,##0;[Red]\-&quot;L.&quot;\ #,##0"/>
    <numFmt numFmtId="173" formatCode="_(&quot;$&quot;* #,##0_);_(&quot;$&quot;* \(#,##0\);_(&quot;$&quot;* &quot;-&quot;_);_(@_)"/>
    <numFmt numFmtId="174" formatCode="_(&quot;$&quot;* #,##0.00_);_(&quot;$&quot;* \(#,##0.00\);_(&quot;$&quot;* &quot;-&quot;??_);_(@_)"/>
  </numFmts>
  <fonts count="110">
    <font>
      <sz val="11"/>
      <color theme="1"/>
      <name val="Calibri"/>
      <family val="2"/>
      <charset val="238"/>
      <scheme val="minor"/>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indexed="8"/>
      <name val="Calibri"/>
      <family val="2"/>
      <charset val="238"/>
    </font>
    <font>
      <sz val="12"/>
      <color indexed="8"/>
      <name val="Calibri"/>
      <family val="2"/>
      <charset val="238"/>
    </font>
    <font>
      <sz val="9"/>
      <color indexed="8"/>
      <name val="Calibri"/>
      <family val="2"/>
      <charset val="238"/>
    </font>
    <font>
      <sz val="10"/>
      <name val="Arial"/>
      <family val="2"/>
      <charset val="238"/>
    </font>
    <font>
      <sz val="20"/>
      <color indexed="8"/>
      <name val="Calibri"/>
      <family val="2"/>
      <charset val="238"/>
    </font>
    <font>
      <sz val="14"/>
      <color indexed="8"/>
      <name val="Calibri"/>
      <family val="2"/>
      <charset val="238"/>
    </font>
    <font>
      <sz val="12"/>
      <color theme="1"/>
      <name val="Calibri"/>
      <family val="2"/>
      <charset val="238"/>
      <scheme val="minor"/>
    </font>
    <font>
      <sz val="12"/>
      <color indexed="8"/>
      <name val="Arial Narrow"/>
      <family val="2"/>
      <charset val="238"/>
    </font>
    <font>
      <b/>
      <sz val="12"/>
      <color indexed="8"/>
      <name val="Arial Narrow"/>
      <family val="2"/>
      <charset val="238"/>
    </font>
    <font>
      <sz val="10"/>
      <color indexed="8"/>
      <name val="Arial Narrow"/>
      <family val="2"/>
      <charset val="238"/>
    </font>
    <font>
      <b/>
      <sz val="12"/>
      <name val="Arial Narrow"/>
      <family val="2"/>
      <charset val="238"/>
    </font>
    <font>
      <sz val="11"/>
      <name val="Arial Narrow"/>
      <family val="2"/>
      <charset val="238"/>
    </font>
    <font>
      <sz val="10"/>
      <name val="Arial Narrow"/>
      <family val="2"/>
      <charset val="238"/>
    </font>
    <font>
      <sz val="12"/>
      <color theme="1"/>
      <name val="Arial Narrow"/>
      <family val="2"/>
      <charset val="238"/>
    </font>
    <font>
      <sz val="12"/>
      <name val="Arial Narrow"/>
      <family val="2"/>
      <charset val="238"/>
    </font>
    <font>
      <b/>
      <sz val="12"/>
      <color theme="1"/>
      <name val="Arial Narrow"/>
      <family val="2"/>
      <charset val="238"/>
    </font>
    <font>
      <b/>
      <sz val="14"/>
      <color indexed="8"/>
      <name val="Arial Narrow"/>
      <family val="2"/>
      <charset val="238"/>
    </font>
    <font>
      <sz val="12"/>
      <color rgb="FFFF0000"/>
      <name val="Arial Narrow"/>
      <family val="2"/>
      <charset val="238"/>
    </font>
    <font>
      <sz val="20"/>
      <color indexed="8"/>
      <name val="Arial Narrow"/>
      <family val="2"/>
      <charset val="238"/>
    </font>
    <font>
      <b/>
      <sz val="16"/>
      <color theme="1"/>
      <name val="Arial Narrow"/>
      <family val="2"/>
      <charset val="238"/>
    </font>
    <font>
      <sz val="14"/>
      <color indexed="8"/>
      <name val="Arial Narrow"/>
      <family val="2"/>
      <charset val="238"/>
    </font>
    <font>
      <b/>
      <i/>
      <sz val="12"/>
      <name val="Arial Narrow"/>
      <family val="2"/>
      <charset val="238"/>
    </font>
    <font>
      <sz val="11"/>
      <color theme="1"/>
      <name val="Calibri"/>
      <family val="2"/>
      <charset val="238"/>
      <scheme val="minor"/>
    </font>
    <font>
      <sz val="9"/>
      <color indexed="8"/>
      <name val="Arial Narrow"/>
      <family val="2"/>
      <charset val="238"/>
    </font>
    <font>
      <sz val="10"/>
      <name val="Arial CE"/>
      <charset val="238"/>
    </font>
    <font>
      <b/>
      <i/>
      <sz val="10"/>
      <name val="Arial Narrow"/>
      <family val="2"/>
      <charset val="238"/>
    </font>
    <font>
      <sz val="9"/>
      <color theme="1"/>
      <name val="Arial Narrow"/>
      <family val="2"/>
      <charset val="238"/>
    </font>
    <font>
      <sz val="10"/>
      <color indexed="64"/>
      <name val="Arial"/>
      <family val="2"/>
      <charset val="238"/>
    </font>
    <font>
      <sz val="11"/>
      <color indexed="8"/>
      <name val="Calibri"/>
      <family val="2"/>
      <charset val="238"/>
    </font>
    <font>
      <sz val="10"/>
      <color rgb="FFFF0000"/>
      <name val="Arial Narrow"/>
      <family val="2"/>
      <charset val="238"/>
    </font>
    <font>
      <sz val="9"/>
      <name val="Courier New CE"/>
      <charset val="238"/>
    </font>
    <font>
      <b/>
      <sz val="18"/>
      <color theme="3"/>
      <name val="Cambria"/>
      <family val="2"/>
      <charset val="238"/>
      <scheme val="major"/>
    </font>
    <font>
      <sz val="11"/>
      <name val="Arial"/>
      <family val="2"/>
      <charset val="238"/>
    </font>
    <font>
      <sz val="11"/>
      <color theme="0"/>
      <name val="Calibri"/>
      <family val="2"/>
      <charset val="238"/>
      <scheme val="minor"/>
    </font>
    <font>
      <sz val="11"/>
      <color rgb="FF9C0006"/>
      <name val="Calibri"/>
      <family val="2"/>
      <charset val="238"/>
      <scheme val="minor"/>
    </font>
    <font>
      <b/>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rgb="FF006100"/>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3F3F76"/>
      <name val="Calibri"/>
      <family val="2"/>
      <charset val="238"/>
      <scheme val="minor"/>
    </font>
    <font>
      <sz val="11"/>
      <color rgb="FFFA7D00"/>
      <name val="Calibri"/>
      <family val="2"/>
      <charset val="238"/>
      <scheme val="minor"/>
    </font>
    <font>
      <sz val="11"/>
      <color rgb="FF9C6500"/>
      <name val="Calibri"/>
      <family val="2"/>
      <charset val="238"/>
      <scheme val="minor"/>
    </font>
    <font>
      <b/>
      <sz val="11"/>
      <color rgb="FF3F3F3F"/>
      <name val="Calibri"/>
      <family val="2"/>
      <charset val="238"/>
      <scheme val="minor"/>
    </font>
    <font>
      <b/>
      <sz val="11"/>
      <color theme="1"/>
      <name val="Calibri"/>
      <family val="2"/>
      <charset val="238"/>
      <scheme val="minor"/>
    </font>
    <font>
      <sz val="11"/>
      <color rgb="FFFF0000"/>
      <name val="Calibri"/>
      <family val="2"/>
      <charset val="238"/>
      <scheme val="minor"/>
    </font>
    <font>
      <u/>
      <sz val="10"/>
      <color indexed="12"/>
      <name val="Arial CE"/>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color indexed="8"/>
      <name val="Arial"/>
      <family val="2"/>
      <charset val="238"/>
    </font>
    <font>
      <sz val="12"/>
      <name val="Times New Roman"/>
      <family val="1"/>
    </font>
    <font>
      <sz val="10"/>
      <color indexed="8"/>
      <name val="Arial CE"/>
      <family val="2"/>
      <charset val="238"/>
    </font>
    <font>
      <sz val="1"/>
      <color indexed="8"/>
      <name val="Courier"/>
      <family val="1"/>
      <charset val="238"/>
    </font>
    <font>
      <b/>
      <sz val="18"/>
      <color indexed="24"/>
      <name val="Helvetica"/>
      <family val="2"/>
    </font>
    <font>
      <b/>
      <sz val="12"/>
      <color indexed="24"/>
      <name val="Helvetica"/>
      <family val="2"/>
    </font>
    <font>
      <b/>
      <sz val="1"/>
      <color indexed="8"/>
      <name val="Courier"/>
      <family val="1"/>
      <charset val="238"/>
    </font>
    <font>
      <u/>
      <sz val="8.8000000000000007"/>
      <color indexed="12"/>
      <name val="Arial CE"/>
      <charset val="238"/>
    </font>
    <font>
      <sz val="11"/>
      <name val="Arial Narrow CE"/>
      <charset val="238"/>
    </font>
    <font>
      <sz val="8"/>
      <name val="MS Sans Serif"/>
      <family val="2"/>
      <charset val="238"/>
    </font>
    <font>
      <sz val="10"/>
      <name val="Helv"/>
      <charset val="204"/>
    </font>
    <font>
      <sz val="10"/>
      <color indexed="8"/>
      <name val="MS Sans Serif"/>
      <family val="2"/>
      <charset val="238"/>
    </font>
    <font>
      <sz val="10"/>
      <name val="MS Sans Serif"/>
      <family val="2"/>
      <charset val="238"/>
    </font>
    <font>
      <sz val="10"/>
      <color indexed="64"/>
      <name val="Arial"/>
      <family val="2"/>
      <charset val="238"/>
    </font>
    <font>
      <sz val="5"/>
      <name val="Courier New CE"/>
      <family val="3"/>
      <charset val="238"/>
    </font>
    <font>
      <b/>
      <sz val="10"/>
      <name val="Courier New CE"/>
      <family val="3"/>
      <charset val="238"/>
    </font>
    <font>
      <sz val="9"/>
      <name val="Courier New"/>
      <family val="3"/>
      <charset val="238"/>
    </font>
    <font>
      <sz val="10"/>
      <name val="Arial CE"/>
      <family val="2"/>
      <charset val="238"/>
    </font>
    <font>
      <u/>
      <sz val="10"/>
      <color indexed="12"/>
      <name val="Trebuchet MS"/>
      <family val="2"/>
    </font>
    <font>
      <sz val="10"/>
      <color indexed="64"/>
      <name val="Arial"/>
      <family val="2"/>
      <charset val="238"/>
    </font>
    <font>
      <sz val="10"/>
      <name val="Arial"/>
      <family val="2"/>
      <charset val="238"/>
    </font>
    <font>
      <sz val="12"/>
      <color rgb="FF000000"/>
      <name val="Arial Narrow"/>
      <family val="2"/>
      <charset val="238"/>
    </font>
    <font>
      <u/>
      <sz val="12"/>
      <name val="Arial Narrow"/>
      <family val="2"/>
      <charset val="238"/>
    </font>
    <font>
      <sz val="12"/>
      <name val="Calibri"/>
      <family val="2"/>
      <charset val="238"/>
      <scheme val="minor"/>
    </font>
    <font>
      <i/>
      <sz val="10"/>
      <color indexed="8"/>
      <name val="Arial Narrow"/>
      <family val="2"/>
      <charset val="238"/>
    </font>
    <font>
      <sz val="14.4"/>
      <color indexed="8"/>
      <name val="Arial Narrow"/>
      <family val="2"/>
      <charset val="238"/>
    </font>
    <font>
      <sz val="11"/>
      <color theme="1"/>
      <name val="Arial Narrow"/>
      <family val="2"/>
      <charset val="238"/>
    </font>
    <font>
      <sz val="11"/>
      <color indexed="8"/>
      <name val="Arial Narrow"/>
      <family val="2"/>
      <charset val="238"/>
    </font>
    <font>
      <vertAlign val="subscript"/>
      <sz val="12"/>
      <name val="Arial Narrow"/>
      <family val="2"/>
      <charset val="238"/>
    </font>
    <font>
      <b/>
      <sz val="12"/>
      <color indexed="17"/>
      <name val="Arial Narrow"/>
      <family val="2"/>
      <charset val="238"/>
    </font>
    <font>
      <b/>
      <sz val="9"/>
      <color theme="1"/>
      <name val="Arial"/>
      <family val="2"/>
      <charset val="238"/>
    </font>
    <font>
      <b/>
      <sz val="14"/>
      <color rgb="FF1F497D"/>
      <name val="Calibri"/>
      <family val="2"/>
      <charset val="238"/>
      <scheme val="minor"/>
    </font>
    <font>
      <i/>
      <sz val="11"/>
      <name val="Arial Narrow"/>
      <family val="2"/>
      <charset val="238"/>
    </font>
    <font>
      <vertAlign val="superscript"/>
      <sz val="12"/>
      <name val="Arial Narrow"/>
      <family val="2"/>
      <charset val="238"/>
    </font>
    <font>
      <sz val="12"/>
      <color theme="3"/>
      <name val="Arial Narrow"/>
      <family val="2"/>
      <charset val="238"/>
    </font>
    <font>
      <b/>
      <i/>
      <sz val="12"/>
      <color theme="1"/>
      <name val="Arial Narrow"/>
      <family val="2"/>
      <charset val="238"/>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4" tint="0.79998168889431442"/>
        <bgColor indexed="64"/>
      </patternFill>
    </fill>
    <fill>
      <patternFill patternType="solid">
        <fgColor theme="6" tint="0.39994506668294322"/>
        <bgColor indexed="64"/>
      </patternFill>
    </fill>
  </fills>
  <borders count="20">
    <border>
      <left/>
      <right/>
      <top/>
      <bottom/>
      <diagonal/>
    </border>
    <border>
      <left/>
      <right/>
      <top/>
      <bottom style="thin">
        <color indexed="64"/>
      </bottom>
      <diagonal/>
    </border>
    <border>
      <left/>
      <right/>
      <top/>
      <bottom style="medium">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4"/>
      </top>
      <bottom style="double">
        <color indexed="64"/>
      </bottom>
      <diagonal/>
    </border>
  </borders>
  <cellStyleXfs count="236">
    <xf numFmtId="0" fontId="0" fillId="0" borderId="0"/>
    <xf numFmtId="0" fontId="15" fillId="0" borderId="0" applyBorder="0"/>
    <xf numFmtId="0" fontId="34" fillId="0" borderId="0"/>
    <xf numFmtId="0" fontId="36" fillId="0" borderId="0"/>
    <xf numFmtId="0" fontId="39" fillId="0" borderId="0"/>
    <xf numFmtId="0" fontId="40" fillId="0" borderId="0"/>
    <xf numFmtId="164" fontId="36" fillId="0" borderId="0" applyFont="0" applyFill="0" applyBorder="0" applyAlignment="0" applyProtection="0"/>
    <xf numFmtId="0" fontId="43" fillId="0" borderId="0" applyNumberFormat="0" applyFill="0" applyBorder="0" applyAlignment="0" applyProtection="0"/>
    <xf numFmtId="0" fontId="34" fillId="0" borderId="0"/>
    <xf numFmtId="0" fontId="15" fillId="0" borderId="0"/>
    <xf numFmtId="0" fontId="34" fillId="0" borderId="0"/>
    <xf numFmtId="0" fontId="9" fillId="0" borderId="0"/>
    <xf numFmtId="0" fontId="44" fillId="0" borderId="0"/>
    <xf numFmtId="165" fontId="15" fillId="0" borderId="0" applyFill="0" applyBorder="0" applyAlignment="0" applyProtection="0"/>
    <xf numFmtId="165" fontId="15" fillId="0" borderId="0" applyFill="0" applyBorder="0" applyAlignment="0" applyProtection="0"/>
    <xf numFmtId="0" fontId="36" fillId="0" borderId="0"/>
    <xf numFmtId="0" fontId="15" fillId="0" borderId="0"/>
    <xf numFmtId="165" fontId="15" fillId="0" borderId="0" applyFont="0" applyFill="0" applyBorder="0" applyAlignment="0" applyProtection="0"/>
    <xf numFmtId="0" fontId="9" fillId="0" borderId="0"/>
    <xf numFmtId="165" fontId="15" fillId="0" borderId="0" applyFont="0" applyFill="0" applyBorder="0" applyAlignment="0" applyProtection="0"/>
    <xf numFmtId="0" fontId="15" fillId="0" borderId="0"/>
    <xf numFmtId="0" fontId="34" fillId="10" borderId="0" applyNumberFormat="0" applyBorder="0" applyAlignment="0" applyProtection="0"/>
    <xf numFmtId="0" fontId="34" fillId="14" borderId="0" applyNumberFormat="0" applyBorder="0" applyAlignment="0" applyProtection="0"/>
    <xf numFmtId="0" fontId="34" fillId="18" borderId="0" applyNumberFormat="0" applyBorder="0" applyAlignment="0" applyProtection="0"/>
    <xf numFmtId="0" fontId="34" fillId="22" borderId="0" applyNumberFormat="0" applyBorder="0" applyAlignment="0" applyProtection="0"/>
    <xf numFmtId="0" fontId="34" fillId="26" borderId="0" applyNumberFormat="0" applyBorder="0" applyAlignment="0" applyProtection="0"/>
    <xf numFmtId="0" fontId="34" fillId="30" borderId="0" applyNumberFormat="0" applyBorder="0" applyAlignment="0" applyProtection="0"/>
    <xf numFmtId="0" fontId="34" fillId="11" borderId="0" applyNumberFormat="0" applyBorder="0" applyAlignment="0" applyProtection="0"/>
    <xf numFmtId="0" fontId="34" fillId="15" borderId="0" applyNumberFormat="0" applyBorder="0" applyAlignment="0" applyProtection="0"/>
    <xf numFmtId="0" fontId="34" fillId="19" borderId="0" applyNumberFormat="0" applyBorder="0" applyAlignment="0" applyProtection="0"/>
    <xf numFmtId="0" fontId="34" fillId="23" borderId="0" applyNumberFormat="0" applyBorder="0" applyAlignment="0" applyProtection="0"/>
    <xf numFmtId="0" fontId="34" fillId="27" borderId="0" applyNumberFormat="0" applyBorder="0" applyAlignment="0" applyProtection="0"/>
    <xf numFmtId="0" fontId="34" fillId="31" borderId="0" applyNumberFormat="0" applyBorder="0" applyAlignment="0" applyProtection="0"/>
    <xf numFmtId="0" fontId="45" fillId="12" borderId="0" applyNumberFormat="0" applyBorder="0" applyAlignment="0" applyProtection="0"/>
    <xf numFmtId="0" fontId="45" fillId="16" borderId="0" applyNumberFormat="0" applyBorder="0" applyAlignment="0" applyProtection="0"/>
    <xf numFmtId="0" fontId="45" fillId="20" borderId="0" applyNumberFormat="0" applyBorder="0" applyAlignment="0" applyProtection="0"/>
    <xf numFmtId="0" fontId="45" fillId="24" borderId="0" applyNumberFormat="0" applyBorder="0" applyAlignment="0" applyProtection="0"/>
    <xf numFmtId="0" fontId="45" fillId="28" borderId="0" applyNumberFormat="0" applyBorder="0" applyAlignment="0" applyProtection="0"/>
    <xf numFmtId="0" fontId="45" fillId="32" borderId="0" applyNumberFormat="0" applyBorder="0" applyAlignment="0" applyProtection="0"/>
    <xf numFmtId="0" fontId="50" fillId="2" borderId="0" applyNumberFormat="0" applyBorder="0" applyAlignment="0" applyProtection="0"/>
    <xf numFmtId="0" fontId="60" fillId="0" borderId="0" applyNumberFormat="0" applyFill="0" applyBorder="0" applyAlignment="0" applyProtection="0">
      <alignment vertical="top"/>
      <protection locked="0"/>
    </xf>
    <xf numFmtId="0" fontId="57" fillId="6" borderId="8" applyNumberFormat="0" applyAlignment="0" applyProtection="0"/>
    <xf numFmtId="0" fontId="51" fillId="0" borderId="4" applyNumberFormat="0" applyFill="0" applyAlignment="0" applyProtection="0"/>
    <xf numFmtId="0" fontId="52" fillId="0" borderId="5" applyNumberFormat="0" applyFill="0" applyAlignment="0" applyProtection="0"/>
    <xf numFmtId="0" fontId="53" fillId="0" borderId="6" applyNumberFormat="0" applyFill="0" applyAlignment="0" applyProtection="0"/>
    <xf numFmtId="0" fontId="53" fillId="0" borderId="0" applyNumberFormat="0" applyFill="0" applyBorder="0" applyAlignment="0" applyProtection="0"/>
    <xf numFmtId="0" fontId="56" fillId="4" borderId="0" applyNumberFormat="0" applyBorder="0" applyAlignment="0" applyProtection="0"/>
    <xf numFmtId="0" fontId="34" fillId="8" borderId="11" applyNumberFormat="0" applyFont="0" applyAlignment="0" applyProtection="0"/>
    <xf numFmtId="0" fontId="59" fillId="0" borderId="0" applyNumberFormat="0" applyFill="0" applyBorder="0" applyAlignment="0" applyProtection="0"/>
    <xf numFmtId="0" fontId="49" fillId="0" borderId="0" applyNumberFormat="0" applyFill="0" applyBorder="0" applyAlignment="0" applyProtection="0"/>
    <xf numFmtId="0" fontId="45" fillId="9" borderId="0" applyNumberFormat="0" applyBorder="0" applyAlignment="0" applyProtection="0"/>
    <xf numFmtId="0" fontId="45" fillId="13" borderId="0" applyNumberFormat="0" applyBorder="0" applyAlignment="0" applyProtection="0"/>
    <xf numFmtId="0" fontId="45" fillId="17" borderId="0" applyNumberFormat="0" applyBorder="0" applyAlignment="0" applyProtection="0"/>
    <xf numFmtId="0" fontId="45" fillId="21" borderId="0" applyNumberFormat="0" applyBorder="0" applyAlignment="0" applyProtection="0"/>
    <xf numFmtId="0" fontId="45" fillId="25" borderId="0" applyNumberFormat="0" applyBorder="0" applyAlignment="0" applyProtection="0"/>
    <xf numFmtId="0" fontId="45" fillId="29" borderId="0" applyNumberFormat="0" applyBorder="0" applyAlignment="0" applyProtection="0"/>
    <xf numFmtId="0" fontId="55" fillId="0" borderId="9" applyNumberFormat="0" applyFill="0" applyAlignment="0" applyProtection="0"/>
    <xf numFmtId="0" fontId="48" fillId="7" borderId="10" applyNumberFormat="0" applyAlignment="0" applyProtection="0"/>
    <xf numFmtId="0" fontId="47" fillId="6" borderId="7" applyNumberFormat="0" applyAlignment="0" applyProtection="0"/>
    <xf numFmtId="0" fontId="46" fillId="3" borderId="0" applyNumberFormat="0" applyBorder="0" applyAlignment="0" applyProtection="0"/>
    <xf numFmtId="0" fontId="54" fillId="5" borderId="7" applyNumberFormat="0" applyAlignment="0" applyProtection="0"/>
    <xf numFmtId="0" fontId="58" fillId="0" borderId="12" applyNumberFormat="0" applyFill="0" applyAlignment="0" applyProtection="0"/>
    <xf numFmtId="0" fontId="39" fillId="0" borderId="0"/>
    <xf numFmtId="0" fontId="39" fillId="0" borderId="0"/>
    <xf numFmtId="0" fontId="36" fillId="0" borderId="0"/>
    <xf numFmtId="0" fontId="9" fillId="0" borderId="0"/>
    <xf numFmtId="0" fontId="15" fillId="0" borderId="0"/>
    <xf numFmtId="0" fontId="39" fillId="0" borderId="0"/>
    <xf numFmtId="0" fontId="9" fillId="0" borderId="0"/>
    <xf numFmtId="0" fontId="44" fillId="0" borderId="0"/>
    <xf numFmtId="0" fontId="39" fillId="0" borderId="0"/>
    <xf numFmtId="0" fontId="9" fillId="0" borderId="0"/>
    <xf numFmtId="0" fontId="15" fillId="0" borderId="0"/>
    <xf numFmtId="0" fontId="75" fillId="0" borderId="0"/>
    <xf numFmtId="0" fontId="40" fillId="33" borderId="0" applyNumberFormat="0" applyBorder="0" applyAlignment="0" applyProtection="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36" borderId="0" applyNumberFormat="0" applyBorder="0" applyAlignment="0" applyProtection="0"/>
    <xf numFmtId="0" fontId="40" fillId="39" borderId="0" applyNumberFormat="0" applyBorder="0" applyAlignment="0" applyProtection="0"/>
    <xf numFmtId="0" fontId="40" fillId="42" borderId="0" applyNumberFormat="0" applyBorder="0" applyAlignment="0" applyProtection="0"/>
    <xf numFmtId="0" fontId="61" fillId="43" borderId="0" applyNumberFormat="0" applyBorder="0" applyAlignment="0" applyProtection="0"/>
    <xf numFmtId="0" fontId="61" fillId="40" borderId="0" applyNumberFormat="0" applyBorder="0" applyAlignment="0" applyProtection="0"/>
    <xf numFmtId="0" fontId="61" fillId="41" borderId="0" applyNumberFormat="0" applyBorder="0" applyAlignment="0" applyProtection="0"/>
    <xf numFmtId="0" fontId="61" fillId="44" borderId="0" applyNumberFormat="0" applyBorder="0" applyAlignment="0" applyProtection="0"/>
    <xf numFmtId="0" fontId="61" fillId="45" borderId="0" applyNumberFormat="0" applyBorder="0" applyAlignment="0" applyProtection="0"/>
    <xf numFmtId="0" fontId="61" fillId="46" borderId="0" applyNumberFormat="0" applyBorder="0" applyAlignment="0" applyProtection="0"/>
    <xf numFmtId="0" fontId="61" fillId="50" borderId="0" applyNumberFormat="0" applyBorder="0" applyAlignment="0" applyProtection="0"/>
    <xf numFmtId="0" fontId="61" fillId="51" borderId="0" applyNumberFormat="0" applyBorder="0" applyAlignment="0" applyProtection="0"/>
    <xf numFmtId="0" fontId="61" fillId="52" borderId="0" applyNumberFormat="0" applyBorder="0" applyAlignment="0" applyProtection="0"/>
    <xf numFmtId="0" fontId="61" fillId="44" borderId="0" applyNumberFormat="0" applyBorder="0" applyAlignment="0" applyProtection="0"/>
    <xf numFmtId="0" fontId="61" fillId="45" borderId="0" applyNumberFormat="0" applyBorder="0" applyAlignment="0" applyProtection="0"/>
    <xf numFmtId="0" fontId="61" fillId="53" borderId="0" applyNumberFormat="0" applyBorder="0" applyAlignment="0" applyProtection="0"/>
    <xf numFmtId="0" fontId="72" fillId="34" borderId="0" applyNumberFormat="0" applyBorder="0" applyAlignment="0" applyProtection="0"/>
    <xf numFmtId="0" fontId="71" fillId="47" borderId="18" applyNumberFormat="0" applyAlignment="0" applyProtection="0"/>
    <xf numFmtId="0" fontId="70" fillId="54" borderId="17" applyNumberFormat="0" applyAlignment="0" applyProtection="0"/>
    <xf numFmtId="3" fontId="76" fillId="0" borderId="0" applyFont="0" applyFill="0" applyBorder="0" applyAlignment="0" applyProtection="0"/>
    <xf numFmtId="166" fontId="76" fillId="0" borderId="0" applyFont="0" applyFill="0" applyBorder="0" applyAlignment="0" applyProtection="0"/>
    <xf numFmtId="167" fontId="77" fillId="0" borderId="0">
      <protection locked="0"/>
    </xf>
    <xf numFmtId="168" fontId="74" fillId="0" borderId="0" applyFont="0" applyFill="0" applyBorder="0" applyAlignment="0" applyProtection="0"/>
    <xf numFmtId="169" fontId="74" fillId="0" borderId="0" applyFont="0" applyFill="0" applyBorder="0" applyAlignment="0" applyProtection="0"/>
    <xf numFmtId="0" fontId="68" fillId="0" borderId="0" applyNumberFormat="0" applyFill="0" applyBorder="0" applyAlignment="0" applyProtection="0"/>
    <xf numFmtId="170" fontId="77" fillId="0" borderId="0">
      <protection locked="0"/>
    </xf>
    <xf numFmtId="4" fontId="15" fillId="0" borderId="0" applyNumberFormat="0"/>
    <xf numFmtId="0" fontId="62" fillId="35" borderId="0" applyNumberFormat="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65" fillId="0" borderId="14" applyNumberFormat="0" applyFill="0" applyAlignment="0" applyProtection="0"/>
    <xf numFmtId="0" fontId="65" fillId="0" borderId="0" applyNumberFormat="0" applyFill="0" applyBorder="0" applyAlignment="0" applyProtection="0"/>
    <xf numFmtId="171" fontId="80" fillId="0" borderId="0">
      <protection locked="0"/>
    </xf>
    <xf numFmtId="171" fontId="80" fillId="0" borderId="0">
      <protection locked="0"/>
    </xf>
    <xf numFmtId="0" fontId="81" fillId="0" borderId="0" applyNumberFormat="0" applyFill="0" applyBorder="0" applyAlignment="0" applyProtection="0">
      <alignment vertical="top"/>
      <protection locked="0"/>
    </xf>
    <xf numFmtId="0" fontId="73" fillId="38" borderId="18" applyNumberFormat="0" applyAlignment="0" applyProtection="0"/>
    <xf numFmtId="0" fontId="69" fillId="0" borderId="16" applyNumberFormat="0" applyFill="0" applyAlignment="0" applyProtection="0"/>
    <xf numFmtId="0" fontId="82" fillId="0" borderId="0"/>
    <xf numFmtId="0" fontId="40" fillId="0" borderId="0"/>
    <xf numFmtId="0" fontId="66" fillId="48" borderId="0" applyNumberFormat="0" applyBorder="0" applyAlignment="0" applyProtection="0"/>
    <xf numFmtId="0" fontId="40" fillId="0" borderId="0"/>
    <xf numFmtId="0" fontId="83" fillId="0" borderId="0" applyAlignment="0">
      <alignment vertical="top" wrapText="1"/>
      <protection locked="0"/>
    </xf>
    <xf numFmtId="0" fontId="15" fillId="0" borderId="0"/>
    <xf numFmtId="0" fontId="40" fillId="0" borderId="0"/>
    <xf numFmtId="0" fontId="40" fillId="0" borderId="0"/>
    <xf numFmtId="0" fontId="40" fillId="0" borderId="0"/>
    <xf numFmtId="0" fontId="36" fillId="0" borderId="0" applyNumberFormat="0"/>
    <xf numFmtId="0" fontId="15" fillId="49" borderId="15" applyNumberFormat="0" applyFont="0" applyAlignment="0" applyProtection="0"/>
    <xf numFmtId="0" fontId="63" fillId="47" borderId="13" applyNumberFormat="0" applyAlignment="0" applyProtection="0"/>
    <xf numFmtId="0" fontId="84" fillId="0" borderId="0"/>
    <xf numFmtId="0" fontId="85" fillId="0" borderId="0"/>
    <xf numFmtId="0" fontId="84" fillId="0" borderId="0"/>
    <xf numFmtId="0" fontId="64" fillId="0" borderId="0" applyNumberFormat="0" applyFill="0" applyBorder="0" applyAlignment="0" applyProtection="0"/>
    <xf numFmtId="171" fontId="77" fillId="0" borderId="19">
      <protection locked="0"/>
    </xf>
    <xf numFmtId="172" fontId="86" fillId="0" borderId="0" applyFont="0" applyFill="0" applyBorder="0" applyAlignment="0" applyProtection="0"/>
    <xf numFmtId="165" fontId="82" fillId="0" borderId="0" applyFont="0" applyFill="0" applyBorder="0" applyAlignment="0" applyProtection="0"/>
    <xf numFmtId="164" fontId="82" fillId="0" borderId="0" applyFont="0" applyFill="0" applyBorder="0" applyAlignment="0" applyProtection="0"/>
    <xf numFmtId="173" fontId="74" fillId="0" borderId="0" applyFont="0" applyFill="0" applyBorder="0" applyAlignment="0" applyProtection="0"/>
    <xf numFmtId="174" fontId="74" fillId="0" borderId="0" applyFont="0" applyFill="0" applyBorder="0" applyAlignment="0" applyProtection="0"/>
    <xf numFmtId="0" fontId="67" fillId="0" borderId="0" applyNumberFormat="0" applyFill="0" applyBorder="0" applyAlignment="0" applyProtection="0"/>
    <xf numFmtId="0" fontId="87" fillId="0" borderId="0"/>
    <xf numFmtId="0" fontId="8" fillId="0" borderId="0"/>
    <xf numFmtId="0" fontId="8" fillId="0" borderId="0"/>
    <xf numFmtId="0" fontId="8" fillId="0" borderId="0"/>
    <xf numFmtId="0" fontId="42" fillId="0" borderId="0"/>
    <xf numFmtId="4" fontId="89" fillId="0" borderId="0">
      <alignment horizontal="left" vertical="top"/>
      <protection locked="0"/>
    </xf>
    <xf numFmtId="4" fontId="88" fillId="0" borderId="0">
      <alignment vertical="top"/>
      <protection hidden="1"/>
    </xf>
    <xf numFmtId="4" fontId="89" fillId="0" borderId="0" applyProtection="0">
      <alignment horizontal="left"/>
      <protection locked="0"/>
    </xf>
    <xf numFmtId="4" fontId="90" fillId="55" borderId="0">
      <alignment horizontal="right"/>
      <protection locked="0"/>
    </xf>
    <xf numFmtId="0" fontId="90" fillId="56" borderId="0">
      <protection locked="0"/>
    </xf>
    <xf numFmtId="9" fontId="42" fillId="0" borderId="0" applyFont="0" applyFill="0" applyBorder="0" applyAlignment="0" applyProtection="0"/>
    <xf numFmtId="0" fontId="91" fillId="0" borderId="0"/>
    <xf numFmtId="165"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164" fontId="42" fillId="0" borderId="0" applyFont="0" applyFill="0" applyBorder="0" applyAlignment="0" applyProtection="0"/>
    <xf numFmtId="0" fontId="92" fillId="0" borderId="0" applyNumberFormat="0" applyFill="0" applyBorder="0" applyAlignment="0" applyProtection="0">
      <alignment vertical="top"/>
      <protection locked="0"/>
    </xf>
    <xf numFmtId="0" fontId="34" fillId="0" borderId="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0" fontId="15" fillId="0" borderId="0"/>
    <xf numFmtId="0" fontId="15" fillId="0" borderId="0"/>
    <xf numFmtId="0" fontId="34" fillId="0" borderId="0"/>
    <xf numFmtId="0" fontId="7" fillId="0" borderId="0"/>
    <xf numFmtId="0" fontId="7" fillId="0" borderId="0"/>
    <xf numFmtId="0" fontId="7" fillId="0" borderId="0"/>
    <xf numFmtId="0" fontId="7" fillId="0" borderId="0"/>
    <xf numFmtId="0" fontId="7" fillId="0" borderId="0"/>
    <xf numFmtId="0" fontId="93" fillId="0" borderId="0"/>
    <xf numFmtId="0" fontId="6" fillId="0" borderId="0"/>
    <xf numFmtId="0" fontId="94" fillId="0" borderId="0"/>
    <xf numFmtId="0" fontId="6" fillId="0" borderId="0"/>
    <xf numFmtId="0" fontId="6" fillId="0" borderId="0"/>
    <xf numFmtId="0" fontId="6" fillId="0" borderId="0"/>
    <xf numFmtId="0" fontId="6" fillId="0" borderId="0"/>
    <xf numFmtId="0" fontId="6" fillId="0" borderId="0"/>
    <xf numFmtId="0" fontId="39" fillId="0" borderId="0"/>
    <xf numFmtId="0" fontId="15" fillId="0" borderId="0"/>
    <xf numFmtId="0" fontId="34" fillId="0" borderId="0"/>
    <xf numFmtId="0" fontId="2" fillId="0" borderId="0"/>
    <xf numFmtId="0" fontId="2" fillId="0" borderId="0"/>
    <xf numFmtId="0" fontId="2" fillId="0" borderId="0"/>
    <xf numFmtId="0" fontId="2" fillId="0" borderId="0"/>
    <xf numFmtId="0" fontId="2" fillId="0" borderId="0"/>
    <xf numFmtId="0" fontId="3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9" fillId="0" borderId="0"/>
    <xf numFmtId="0" fontId="2" fillId="0" borderId="0"/>
    <xf numFmtId="0" fontId="15" fillId="0" borderId="0"/>
    <xf numFmtId="0" fontId="2" fillId="0" borderId="0"/>
    <xf numFmtId="0" fontId="2" fillId="0" borderId="0"/>
    <xf numFmtId="0" fontId="2" fillId="0" borderId="0"/>
    <xf numFmtId="0" fontId="2" fillId="0" borderId="0"/>
    <xf numFmtId="0" fontId="2" fillId="0" borderId="0"/>
    <xf numFmtId="0" fontId="40" fillId="0" borderId="0"/>
    <xf numFmtId="0" fontId="2" fillId="0" borderId="0"/>
    <xf numFmtId="0" fontId="2" fillId="0" borderId="0"/>
    <xf numFmtId="0" fontId="2" fillId="0" borderId="0"/>
    <xf numFmtId="0" fontId="2" fillId="0" borderId="0"/>
    <xf numFmtId="0" fontId="2" fillId="0" borderId="0"/>
    <xf numFmtId="0" fontId="3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9" fillId="0" borderId="0"/>
    <xf numFmtId="0" fontId="2" fillId="0" borderId="0"/>
    <xf numFmtId="0" fontId="15" fillId="0" borderId="0"/>
    <xf numFmtId="0" fontId="2" fillId="0" borderId="0"/>
    <xf numFmtId="0" fontId="2" fillId="0" borderId="0"/>
    <xf numFmtId="0" fontId="2" fillId="0" borderId="0"/>
    <xf numFmtId="0" fontId="2" fillId="0" borderId="0"/>
    <xf numFmtId="0" fontId="2" fillId="0" borderId="0"/>
    <xf numFmtId="0" fontId="2" fillId="0" borderId="0"/>
  </cellStyleXfs>
  <cellXfs count="298">
    <xf numFmtId="0" fontId="0" fillId="0" borderId="0" xfId="0"/>
    <xf numFmtId="0" fontId="13" fillId="0" borderId="0" xfId="0" applyFont="1"/>
    <xf numFmtId="0" fontId="13" fillId="0" borderId="0" xfId="0" applyFont="1" applyAlignment="1">
      <alignment wrapText="1"/>
    </xf>
    <xf numFmtId="0" fontId="13" fillId="0" borderId="0" xfId="0" applyFont="1" applyAlignment="1">
      <alignment vertical="center"/>
    </xf>
    <xf numFmtId="0" fontId="14" fillId="0" borderId="0" xfId="0" applyFont="1" applyAlignment="1">
      <alignment horizontal="justify" vertical="center"/>
    </xf>
    <xf numFmtId="0" fontId="12" fillId="0" borderId="0" xfId="0" applyFont="1"/>
    <xf numFmtId="0" fontId="12" fillId="0" borderId="0" xfId="0" applyFont="1" applyAlignment="1">
      <alignment wrapText="1"/>
    </xf>
    <xf numFmtId="0" fontId="18" fillId="0" borderId="0" xfId="0" applyFont="1" applyAlignment="1">
      <alignment horizontal="justify" vertical="center"/>
    </xf>
    <xf numFmtId="0" fontId="18" fillId="0" borderId="0" xfId="0" applyFont="1"/>
    <xf numFmtId="0" fontId="12" fillId="0" borderId="0" xfId="0" applyFont="1" applyAlignment="1">
      <alignment horizontal="left" vertical="center" indent="1"/>
    </xf>
    <xf numFmtId="0" fontId="16" fillId="0" borderId="0" xfId="0" applyFont="1"/>
    <xf numFmtId="0" fontId="16" fillId="0" borderId="0" xfId="0" applyFont="1" applyAlignment="1">
      <alignment vertical="center"/>
    </xf>
    <xf numFmtId="0" fontId="16" fillId="0" borderId="0" xfId="0" applyFont="1" applyAlignment="1">
      <alignment horizontal="left" vertical="center" indent="1"/>
    </xf>
    <xf numFmtId="0" fontId="16" fillId="0" borderId="0" xfId="0" applyFont="1" applyAlignment="1">
      <alignment horizontal="justify" vertical="center"/>
    </xf>
    <xf numFmtId="0" fontId="17" fillId="0" borderId="0" xfId="0" applyFont="1"/>
    <xf numFmtId="0" fontId="17" fillId="0" borderId="0" xfId="0" applyFont="1" applyAlignment="1">
      <alignment vertical="center"/>
    </xf>
    <xf numFmtId="0" fontId="17" fillId="0" borderId="0" xfId="0" applyFont="1" applyAlignment="1">
      <alignment horizontal="left" vertical="center" indent="1"/>
    </xf>
    <xf numFmtId="0" fontId="17" fillId="0" borderId="0" xfId="0" applyFont="1" applyAlignment="1">
      <alignment horizontal="justify" vertical="center"/>
    </xf>
    <xf numFmtId="0" fontId="17" fillId="0" borderId="0" xfId="0" applyFont="1" applyAlignment="1">
      <alignment wrapText="1"/>
    </xf>
    <xf numFmtId="0" fontId="19" fillId="0" borderId="1" xfId="0" applyFont="1" applyBorder="1"/>
    <xf numFmtId="0" fontId="19" fillId="0" borderId="0" xfId="0" applyFont="1"/>
    <xf numFmtId="0" fontId="19" fillId="0" borderId="1" xfId="0" applyFont="1" applyBorder="1" applyAlignment="1">
      <alignment horizontal="center"/>
    </xf>
    <xf numFmtId="0" fontId="21" fillId="0" borderId="1" xfId="0" applyFont="1" applyBorder="1" applyAlignment="1">
      <alignment horizontal="center"/>
    </xf>
    <xf numFmtId="0" fontId="19" fillId="0" borderId="0" xfId="0" applyFont="1" applyAlignment="1">
      <alignment wrapText="1"/>
    </xf>
    <xf numFmtId="4" fontId="25" fillId="0" borderId="0" xfId="0" applyNumberFormat="1" applyFont="1"/>
    <xf numFmtId="1" fontId="22" fillId="0" borderId="0" xfId="1" applyNumberFormat="1" applyFont="1" applyAlignment="1">
      <alignment horizontal="center" vertical="top"/>
    </xf>
    <xf numFmtId="0" fontId="25" fillId="0" borderId="0" xfId="0" applyFont="1"/>
    <xf numFmtId="4" fontId="25" fillId="0" borderId="0" xfId="0" applyNumberFormat="1" applyFont="1" applyAlignment="1">
      <alignment horizontal="right"/>
    </xf>
    <xf numFmtId="0" fontId="25" fillId="0" borderId="0" xfId="0" applyFont="1" applyAlignment="1">
      <alignment wrapText="1"/>
    </xf>
    <xf numFmtId="0" fontId="25" fillId="0" borderId="0" xfId="0" applyFont="1" applyAlignment="1">
      <alignment horizontal="center"/>
    </xf>
    <xf numFmtId="0" fontId="19" fillId="0" borderId="0" xfId="0" applyFont="1" applyAlignment="1">
      <alignment horizontal="right"/>
    </xf>
    <xf numFmtId="0" fontId="19" fillId="0" borderId="2" xfId="0" applyFont="1" applyBorder="1"/>
    <xf numFmtId="0" fontId="19" fillId="0" borderId="2" xfId="0" applyFont="1" applyBorder="1" applyAlignment="1">
      <alignment wrapText="1"/>
    </xf>
    <xf numFmtId="0" fontId="19" fillId="0" borderId="0" xfId="0" applyFont="1" applyAlignment="1">
      <alignment horizontal="justify" vertical="center"/>
    </xf>
    <xf numFmtId="0" fontId="19" fillId="0" borderId="0" xfId="0" applyFont="1" applyAlignment="1">
      <alignment horizontal="center" vertical="top"/>
    </xf>
    <xf numFmtId="0" fontId="19" fillId="0" borderId="0" xfId="0" applyFont="1" applyAlignment="1">
      <alignment horizontal="left" vertical="top"/>
    </xf>
    <xf numFmtId="49" fontId="25" fillId="0" borderId="0" xfId="0" applyNumberFormat="1" applyFont="1"/>
    <xf numFmtId="0" fontId="25" fillId="0" borderId="0" xfId="0" applyFont="1" applyAlignment="1">
      <alignment horizontal="right"/>
    </xf>
    <xf numFmtId="0" fontId="20" fillId="0" borderId="0" xfId="0" applyFont="1" applyAlignment="1">
      <alignment horizontal="center"/>
    </xf>
    <xf numFmtId="0" fontId="27" fillId="0" borderId="0" xfId="0" applyFont="1"/>
    <xf numFmtId="4" fontId="19" fillId="0" borderId="0" xfId="0" applyNumberFormat="1" applyFont="1"/>
    <xf numFmtId="3" fontId="14" fillId="0" borderId="0" xfId="0" applyNumberFormat="1" applyFont="1" applyAlignment="1">
      <alignment horizontal="justify" vertical="center"/>
    </xf>
    <xf numFmtId="0" fontId="30" fillId="0" borderId="0" xfId="0" applyFont="1"/>
    <xf numFmtId="0" fontId="31" fillId="0" borderId="0" xfId="0" applyFont="1"/>
    <xf numFmtId="0" fontId="28" fillId="0" borderId="0" xfId="0" applyFont="1"/>
    <xf numFmtId="0" fontId="19" fillId="0" borderId="0" xfId="0" quotePrefix="1" applyFont="1" applyAlignment="1">
      <alignment wrapText="1"/>
    </xf>
    <xf numFmtId="0" fontId="32" fillId="0" borderId="0" xfId="0" applyFont="1"/>
    <xf numFmtId="0" fontId="28" fillId="0" borderId="0" xfId="0" applyFont="1" applyAlignment="1">
      <alignment wrapText="1"/>
    </xf>
    <xf numFmtId="0" fontId="32" fillId="0" borderId="0" xfId="0" applyFont="1" applyAlignment="1">
      <alignment wrapText="1"/>
    </xf>
    <xf numFmtId="0" fontId="32" fillId="0" borderId="0" xfId="0" applyFont="1" applyAlignment="1">
      <alignment horizontal="center"/>
    </xf>
    <xf numFmtId="0" fontId="32" fillId="0" borderId="0" xfId="0" applyFont="1" applyAlignment="1">
      <alignment horizontal="left" wrapText="1" indent="1"/>
    </xf>
    <xf numFmtId="0" fontId="32" fillId="0" borderId="3" xfId="0" applyFont="1" applyBorder="1"/>
    <xf numFmtId="0" fontId="32" fillId="0" borderId="3" xfId="0" applyFont="1" applyBorder="1" applyAlignment="1">
      <alignment wrapText="1"/>
    </xf>
    <xf numFmtId="4" fontId="21" fillId="0" borderId="1" xfId="0" applyNumberFormat="1" applyFont="1" applyBorder="1" applyAlignment="1">
      <alignment horizontal="center"/>
    </xf>
    <xf numFmtId="4" fontId="19" fillId="0" borderId="2" xfId="0" applyNumberFormat="1" applyFont="1" applyBorder="1" applyAlignment="1">
      <alignment horizontal="right" indent="1"/>
    </xf>
    <xf numFmtId="4" fontId="32" fillId="0" borderId="0" xfId="0" applyNumberFormat="1" applyFont="1"/>
    <xf numFmtId="4" fontId="32" fillId="0" borderId="3" xfId="0" applyNumberFormat="1" applyFont="1" applyBorder="1"/>
    <xf numFmtId="0" fontId="12" fillId="0" borderId="0" xfId="0" applyFont="1" applyAlignment="1">
      <alignment horizontal="justify" vertical="center"/>
    </xf>
    <xf numFmtId="4" fontId="19" fillId="0" borderId="0" xfId="0" applyNumberFormat="1" applyFont="1" applyAlignment="1">
      <alignment horizontal="right"/>
    </xf>
    <xf numFmtId="0" fontId="33" fillId="0" borderId="0" xfId="0" applyFont="1"/>
    <xf numFmtId="0" fontId="19" fillId="0" borderId="0" xfId="2" applyFont="1"/>
    <xf numFmtId="0" fontId="14" fillId="0" borderId="0" xfId="2" applyFont="1" applyAlignment="1">
      <alignment horizontal="justify" vertical="center"/>
    </xf>
    <xf numFmtId="0" fontId="12" fillId="0" borderId="0" xfId="2" applyFont="1"/>
    <xf numFmtId="4" fontId="19" fillId="0" borderId="0" xfId="2" applyNumberFormat="1" applyFont="1"/>
    <xf numFmtId="0" fontId="19" fillId="0" borderId="0" xfId="2" applyFont="1" applyAlignment="1">
      <alignment wrapText="1"/>
    </xf>
    <xf numFmtId="49" fontId="11" fillId="0" borderId="0" xfId="0" applyNumberFormat="1" applyFont="1"/>
    <xf numFmtId="0" fontId="32" fillId="0" borderId="0" xfId="0" applyFont="1" applyAlignment="1">
      <alignment horizontal="right" wrapText="1"/>
    </xf>
    <xf numFmtId="0" fontId="10" fillId="0" borderId="0" xfId="0" applyFont="1"/>
    <xf numFmtId="0" fontId="10" fillId="0" borderId="0" xfId="0" applyFont="1" applyAlignment="1">
      <alignment horizontal="left" indent="1"/>
    </xf>
    <xf numFmtId="4" fontId="10" fillId="0" borderId="0" xfId="0" applyNumberFormat="1" applyFont="1"/>
    <xf numFmtId="49" fontId="10" fillId="0" borderId="0" xfId="0" applyNumberFormat="1" applyFont="1"/>
    <xf numFmtId="0" fontId="10" fillId="0" borderId="0" xfId="0" applyFont="1" applyAlignment="1">
      <alignment horizontal="left" vertical="center" indent="1"/>
    </xf>
    <xf numFmtId="49" fontId="10" fillId="0" borderId="0" xfId="0" applyNumberFormat="1" applyFont="1" applyAlignment="1">
      <alignment horizontal="left" indent="1"/>
    </xf>
    <xf numFmtId="0" fontId="10" fillId="0" borderId="0" xfId="0" applyFont="1" applyAlignment="1">
      <alignment vertical="center"/>
    </xf>
    <xf numFmtId="0" fontId="10" fillId="0" borderId="0" xfId="0" applyFont="1" applyAlignment="1">
      <alignment horizontal="right"/>
    </xf>
    <xf numFmtId="0" fontId="10" fillId="0" borderId="0" xfId="0" applyFont="1" applyAlignment="1">
      <alignment horizontal="center"/>
    </xf>
    <xf numFmtId="4" fontId="10" fillId="0" borderId="0" xfId="0" applyNumberFormat="1" applyFont="1" applyAlignment="1">
      <alignment horizontal="right"/>
    </xf>
    <xf numFmtId="0" fontId="26" fillId="0" borderId="0" xfId="0" applyFont="1" applyAlignment="1">
      <alignment horizontal="center" vertical="top"/>
    </xf>
    <xf numFmtId="0" fontId="9" fillId="0" borderId="0" xfId="0" applyFont="1" applyAlignment="1">
      <alignment wrapText="1"/>
    </xf>
    <xf numFmtId="0" fontId="9" fillId="0" borderId="0" xfId="0" applyFont="1"/>
    <xf numFmtId="3" fontId="19" fillId="0" borderId="0" xfId="142" applyNumberFormat="1" applyFont="1" applyAlignment="1">
      <alignment horizontal="right" vertical="top"/>
    </xf>
    <xf numFmtId="0" fontId="35" fillId="0" borderId="0" xfId="0" applyFont="1" applyAlignment="1">
      <alignment horizontal="justify" vertical="center"/>
    </xf>
    <xf numFmtId="0" fontId="20" fillId="0" borderId="0" xfId="142" applyFont="1" applyAlignment="1">
      <alignment vertical="center"/>
    </xf>
    <xf numFmtId="0" fontId="28" fillId="0" borderId="0" xfId="0" applyFont="1" applyAlignment="1">
      <alignment horizontal="right"/>
    </xf>
    <xf numFmtId="4" fontId="19" fillId="0" borderId="0" xfId="0" applyNumberFormat="1" applyFont="1" applyAlignment="1">
      <alignment vertical="center"/>
    </xf>
    <xf numFmtId="4" fontId="19" fillId="0" borderId="0" xfId="0" applyNumberFormat="1" applyFont="1" applyAlignment="1">
      <alignment horizontal="right" vertical="center" indent="1"/>
    </xf>
    <xf numFmtId="0" fontId="19" fillId="0" borderId="0" xfId="0" applyFont="1" applyAlignment="1">
      <alignment horizontal="right" vertical="center"/>
    </xf>
    <xf numFmtId="0" fontId="19" fillId="0" borderId="0" xfId="0" applyFont="1" applyAlignment="1">
      <alignment horizontal="left" indent="1"/>
    </xf>
    <xf numFmtId="0" fontId="19" fillId="0" borderId="0" xfId="0" applyFont="1" applyAlignment="1">
      <alignment vertical="center"/>
    </xf>
    <xf numFmtId="0" fontId="26" fillId="0" borderId="0" xfId="0" applyFont="1" applyAlignment="1">
      <alignment horizontal="right"/>
    </xf>
    <xf numFmtId="0" fontId="26" fillId="0" borderId="0" xfId="0" applyFont="1"/>
    <xf numFmtId="0" fontId="19" fillId="0" borderId="0" xfId="142" applyFont="1" applyAlignment="1">
      <alignment horizontal="right" vertical="top"/>
    </xf>
    <xf numFmtId="0" fontId="19" fillId="0" borderId="0" xfId="142" applyFont="1" applyAlignment="1">
      <alignment horizontal="left" vertical="top"/>
    </xf>
    <xf numFmtId="0" fontId="8" fillId="0" borderId="0" xfId="0" applyFont="1" applyAlignment="1">
      <alignment horizontal="left" indent="1"/>
    </xf>
    <xf numFmtId="0" fontId="19" fillId="0" borderId="0" xfId="0" applyFont="1" applyAlignment="1">
      <alignment vertical="top" wrapText="1"/>
    </xf>
    <xf numFmtId="0" fontId="10" fillId="0" borderId="0" xfId="0" applyFont="1" applyAlignment="1">
      <alignment horizontal="left" vertical="top" wrapText="1"/>
    </xf>
    <xf numFmtId="0" fontId="10" fillId="0" borderId="0" xfId="0" applyFont="1" applyAlignment="1">
      <alignment vertical="top" wrapText="1"/>
    </xf>
    <xf numFmtId="49" fontId="26" fillId="0" borderId="0" xfId="0" applyNumberFormat="1" applyFont="1" applyAlignment="1">
      <alignment horizontal="left" wrapText="1"/>
    </xf>
    <xf numFmtId="49" fontId="7" fillId="0" borderId="0" xfId="0" applyNumberFormat="1" applyFont="1" applyAlignment="1">
      <alignment horizontal="left"/>
    </xf>
    <xf numFmtId="0" fontId="7" fillId="0" borderId="0" xfId="0" applyFont="1" applyAlignment="1">
      <alignment horizontal="left" vertical="center" indent="1"/>
    </xf>
    <xf numFmtId="0" fontId="7" fillId="0" borderId="0" xfId="0" applyFont="1" applyAlignment="1">
      <alignment horizontal="right"/>
    </xf>
    <xf numFmtId="4" fontId="7" fillId="0" borderId="0" xfId="0" applyNumberFormat="1" applyFont="1"/>
    <xf numFmtId="0" fontId="26" fillId="0" borderId="0" xfId="0" applyFont="1" applyAlignment="1">
      <alignment horizontal="left" vertical="top"/>
    </xf>
    <xf numFmtId="4" fontId="7" fillId="0" borderId="0" xfId="0" applyNumberFormat="1" applyFont="1" applyAlignment="1">
      <alignment horizontal="right"/>
    </xf>
    <xf numFmtId="0" fontId="24" fillId="0" borderId="0" xfId="0" applyFont="1"/>
    <xf numFmtId="49" fontId="26" fillId="0" borderId="0" xfId="0" applyNumberFormat="1" applyFont="1" applyAlignment="1">
      <alignment wrapText="1"/>
    </xf>
    <xf numFmtId="49" fontId="37" fillId="0" borderId="0" xfId="0" applyNumberFormat="1" applyFont="1" applyAlignment="1">
      <alignment wrapText="1"/>
    </xf>
    <xf numFmtId="0" fontId="19" fillId="0" borderId="0" xfId="2" applyFont="1" applyAlignment="1">
      <alignment horizontal="left" indent="1"/>
    </xf>
    <xf numFmtId="0" fontId="19" fillId="0" borderId="0" xfId="0" applyFont="1" applyAlignment="1">
      <alignment horizontal="left" vertical="top" wrapText="1"/>
    </xf>
    <xf numFmtId="0" fontId="32" fillId="0" borderId="1" xfId="0" applyFont="1" applyBorder="1" applyAlignment="1">
      <alignment horizontal="center"/>
    </xf>
    <xf numFmtId="0" fontId="32" fillId="0" borderId="1" xfId="0" applyFont="1" applyBorder="1" applyAlignment="1">
      <alignment horizontal="left" wrapText="1" indent="1"/>
    </xf>
    <xf numFmtId="4" fontId="32" fillId="0" borderId="1" xfId="0" applyNumberFormat="1" applyFont="1" applyBorder="1"/>
    <xf numFmtId="49" fontId="22" fillId="0" borderId="0" xfId="0" applyNumberFormat="1" applyFont="1" applyAlignment="1">
      <alignment wrapText="1"/>
    </xf>
    <xf numFmtId="0" fontId="29" fillId="0" borderId="0" xfId="0" applyFont="1" applyAlignment="1">
      <alignment vertical="top"/>
    </xf>
    <xf numFmtId="0" fontId="41" fillId="0" borderId="0" xfId="0" applyFont="1" applyAlignment="1">
      <alignment vertical="top"/>
    </xf>
    <xf numFmtId="4" fontId="24" fillId="0" borderId="0" xfId="0" applyNumberFormat="1" applyFont="1"/>
    <xf numFmtId="0" fontId="24" fillId="0" borderId="0" xfId="0" applyFont="1" applyAlignment="1">
      <alignment horizontal="right"/>
    </xf>
    <xf numFmtId="0" fontId="26" fillId="0" borderId="0" xfId="16" applyFont="1" applyAlignment="1">
      <alignment horizontal="justify" vertical="top" wrapText="1"/>
    </xf>
    <xf numFmtId="4" fontId="26" fillId="0" borderId="0" xfId="0" applyNumberFormat="1" applyFont="1"/>
    <xf numFmtId="0" fontId="32" fillId="0" borderId="0" xfId="0" quotePrefix="1" applyFont="1" applyAlignment="1">
      <alignment wrapText="1"/>
    </xf>
    <xf numFmtId="0" fontId="6" fillId="0" borderId="0" xfId="0" applyFont="1" applyAlignment="1">
      <alignment wrapText="1"/>
    </xf>
    <xf numFmtId="0" fontId="6" fillId="0" borderId="0" xfId="0" applyFont="1" applyAlignment="1">
      <alignment vertical="top" wrapText="1"/>
    </xf>
    <xf numFmtId="0" fontId="38" fillId="0" borderId="0" xfId="0" applyFont="1" applyAlignment="1">
      <alignment horizontal="justify" vertical="center"/>
    </xf>
    <xf numFmtId="0" fontId="20" fillId="0" borderId="1" xfId="0" applyFont="1" applyBorder="1" applyAlignment="1">
      <alignment horizontal="center" wrapText="1"/>
    </xf>
    <xf numFmtId="49" fontId="26" fillId="0" borderId="0" xfId="0" applyNumberFormat="1" applyFont="1" applyAlignment="1">
      <alignment horizontal="left" vertical="top" wrapText="1"/>
    </xf>
    <xf numFmtId="0" fontId="12" fillId="0" borderId="0" xfId="0" applyFont="1" applyAlignment="1">
      <alignment vertical="top" wrapText="1"/>
    </xf>
    <xf numFmtId="0" fontId="26" fillId="0" borderId="0" xfId="0" applyFont="1" applyAlignment="1">
      <alignment wrapText="1"/>
    </xf>
    <xf numFmtId="0" fontId="5" fillId="0" borderId="0" xfId="0" applyFont="1" applyAlignment="1">
      <alignment vertical="top" wrapText="1"/>
    </xf>
    <xf numFmtId="0" fontId="5" fillId="0" borderId="0" xfId="0" applyFont="1"/>
    <xf numFmtId="0" fontId="5" fillId="0" borderId="0" xfId="0" applyFont="1" applyAlignment="1">
      <alignment horizontal="left" indent="1"/>
    </xf>
    <xf numFmtId="4" fontId="5" fillId="0" borderId="0" xfId="0" applyNumberFormat="1" applyFont="1"/>
    <xf numFmtId="3" fontId="5" fillId="0" borderId="0" xfId="0" applyNumberFormat="1" applyFont="1"/>
    <xf numFmtId="0" fontId="5" fillId="0" borderId="0" xfId="0" applyFont="1" applyAlignment="1">
      <alignment wrapText="1"/>
    </xf>
    <xf numFmtId="0" fontId="5" fillId="0" borderId="0" xfId="0" applyFont="1" applyAlignment="1">
      <alignment horizontal="left" vertical="top" wrapText="1"/>
    </xf>
    <xf numFmtId="0" fontId="5" fillId="0" borderId="0" xfId="0" applyFont="1" applyAlignment="1">
      <alignment horizontal="right" vertical="top" wrapText="1"/>
    </xf>
    <xf numFmtId="0" fontId="5" fillId="0" borderId="0" xfId="0" applyFont="1" applyAlignment="1">
      <alignment horizontal="left" vertical="center" indent="1"/>
    </xf>
    <xf numFmtId="16" fontId="20" fillId="0" borderId="0" xfId="0" quotePrefix="1" applyNumberFormat="1" applyFont="1" applyAlignment="1">
      <alignment horizontal="center"/>
    </xf>
    <xf numFmtId="0" fontId="5" fillId="0" borderId="0" xfId="0" applyFont="1" applyAlignment="1">
      <alignment vertical="center"/>
    </xf>
    <xf numFmtId="0" fontId="26" fillId="0" borderId="0" xfId="0" applyFont="1" applyAlignment="1">
      <alignment horizontal="left" vertical="top" wrapText="1"/>
    </xf>
    <xf numFmtId="0" fontId="27" fillId="0" borderId="0" xfId="0" applyFont="1" applyAlignment="1">
      <alignment horizontal="left" vertical="top"/>
    </xf>
    <xf numFmtId="0" fontId="5" fillId="0" borderId="0" xfId="0" applyFont="1" applyAlignment="1">
      <alignment horizontal="left"/>
    </xf>
    <xf numFmtId="0" fontId="20" fillId="0" borderId="1" xfId="0" applyFont="1" applyBorder="1" applyAlignment="1">
      <alignment wrapText="1"/>
    </xf>
    <xf numFmtId="0" fontId="95" fillId="0" borderId="0" xfId="3" applyFont="1"/>
    <xf numFmtId="0" fontId="4" fillId="0" borderId="0" xfId="3" applyFont="1" applyAlignment="1">
      <alignment wrapText="1"/>
    </xf>
    <xf numFmtId="0" fontId="26" fillId="0" borderId="0" xfId="3" quotePrefix="1" applyFont="1" applyAlignment="1">
      <alignment horizontal="left"/>
    </xf>
    <xf numFmtId="0" fontId="4" fillId="0" borderId="0" xfId="3" quotePrefix="1" applyFont="1"/>
    <xf numFmtId="0" fontId="22" fillId="0" borderId="0" xfId="11" applyFont="1" applyAlignment="1">
      <alignment vertical="top" wrapText="1"/>
    </xf>
    <xf numFmtId="0" fontId="26" fillId="0" borderId="0" xfId="11" applyFont="1" applyAlignment="1">
      <alignment wrapText="1"/>
    </xf>
    <xf numFmtId="0" fontId="26" fillId="0" borderId="0" xfId="11" applyFont="1" applyAlignment="1">
      <alignment vertical="top" wrapText="1"/>
    </xf>
    <xf numFmtId="49" fontId="22" fillId="0" borderId="0" xfId="11" applyNumberFormat="1" applyFont="1" applyAlignment="1">
      <alignment horizontal="right" vertical="top" wrapText="1"/>
    </xf>
    <xf numFmtId="0" fontId="96" fillId="0" borderId="0" xfId="11" applyFont="1" applyAlignment="1">
      <alignment vertical="top" wrapText="1"/>
    </xf>
    <xf numFmtId="49" fontId="22" fillId="0" borderId="0" xfId="172" applyNumberFormat="1" applyFont="1" applyAlignment="1">
      <alignment horizontal="right" vertical="top" wrapText="1"/>
    </xf>
    <xf numFmtId="0" fontId="26" fillId="0" borderId="0" xfId="172" applyFont="1" applyAlignment="1" applyProtection="1">
      <alignment horizontal="right" wrapText="1"/>
      <protection locked="0"/>
    </xf>
    <xf numFmtId="0" fontId="26" fillId="0" borderId="0" xfId="172" applyFont="1" applyAlignment="1">
      <alignment wrapText="1"/>
    </xf>
    <xf numFmtId="0" fontId="4" fillId="0" borderId="0" xfId="0" applyFont="1" applyAlignment="1">
      <alignment vertical="top" wrapText="1"/>
    </xf>
    <xf numFmtId="0" fontId="4" fillId="0" borderId="0" xfId="0" applyFont="1" applyAlignment="1">
      <alignment vertical="center"/>
    </xf>
    <xf numFmtId="0" fontId="23" fillId="0" borderId="0" xfId="9" applyFont="1" applyAlignment="1">
      <alignment horizontal="right"/>
    </xf>
    <xf numFmtId="0" fontId="23" fillId="0" borderId="0" xfId="9" applyFont="1"/>
    <xf numFmtId="0" fontId="26" fillId="0" borderId="0" xfId="9" applyFont="1" applyAlignment="1">
      <alignment horizontal="right"/>
    </xf>
    <xf numFmtId="0" fontId="26" fillId="0" borderId="0" xfId="179" applyFont="1" applyAlignment="1">
      <alignment horizontal="center"/>
    </xf>
    <xf numFmtId="0" fontId="29" fillId="0" borderId="0" xfId="0" applyFont="1" applyAlignment="1">
      <alignment horizontal="center" vertical="top"/>
    </xf>
    <xf numFmtId="0" fontId="28" fillId="0" borderId="0" xfId="0" applyFont="1" applyAlignment="1">
      <alignment horizontal="left" vertical="top"/>
    </xf>
    <xf numFmtId="49" fontId="10" fillId="0" borderId="0" xfId="0" applyNumberFormat="1" applyFont="1" applyAlignment="1">
      <alignment horizontal="left" vertical="top"/>
    </xf>
    <xf numFmtId="0" fontId="19" fillId="0" borderId="2" xfId="0" applyFont="1" applyBorder="1" applyAlignment="1">
      <alignment horizontal="left" vertical="top" wrapText="1"/>
    </xf>
    <xf numFmtId="0" fontId="33" fillId="0" borderId="0" xfId="0" applyFont="1" applyAlignment="1">
      <alignment horizontal="left" vertical="top"/>
    </xf>
    <xf numFmtId="4" fontId="3" fillId="0" borderId="0" xfId="0" applyNumberFormat="1" applyFont="1"/>
    <xf numFmtId="0" fontId="20" fillId="0" borderId="0" xfId="0" applyFont="1" applyAlignment="1">
      <alignment vertical="center" wrapText="1"/>
    </xf>
    <xf numFmtId="0" fontId="3" fillId="0" borderId="0" xfId="0" applyFont="1"/>
    <xf numFmtId="0" fontId="19" fillId="0" borderId="0" xfId="0" applyFont="1" applyAlignment="1">
      <alignment horizontal="right" vertical="top" wrapText="1"/>
    </xf>
    <xf numFmtId="0" fontId="20" fillId="0" borderId="0" xfId="0" applyFont="1" applyAlignment="1">
      <alignment vertical="center"/>
    </xf>
    <xf numFmtId="0" fontId="19" fillId="0" borderId="0" xfId="0" applyFont="1" applyAlignment="1">
      <alignment horizontal="right" wrapText="1"/>
    </xf>
    <xf numFmtId="0" fontId="19" fillId="0" borderId="0" xfId="2" applyFont="1" applyAlignment="1">
      <alignment horizontal="left"/>
    </xf>
    <xf numFmtId="0" fontId="19" fillId="0" borderId="0" xfId="142" applyFont="1" applyAlignment="1">
      <alignment horizontal="right"/>
    </xf>
    <xf numFmtId="0" fontId="25" fillId="0" borderId="0" xfId="0" applyFont="1" applyAlignment="1">
      <alignment horizontal="left"/>
    </xf>
    <xf numFmtId="0" fontId="3" fillId="0" borderId="0" xfId="0" applyFont="1" applyAlignment="1">
      <alignment wrapText="1"/>
    </xf>
    <xf numFmtId="0" fontId="3" fillId="0" borderId="0" xfId="0" applyFont="1" applyAlignment="1">
      <alignment horizontal="left" vertical="top" wrapText="1"/>
    </xf>
    <xf numFmtId="0" fontId="3" fillId="0" borderId="0" xfId="0" applyFont="1" applyAlignment="1">
      <alignment vertical="top" wrapText="1"/>
    </xf>
    <xf numFmtId="0" fontId="101" fillId="0" borderId="0" xfId="0" applyFont="1" applyAlignment="1">
      <alignment horizontal="right" indent="1"/>
    </xf>
    <xf numFmtId="0" fontId="101" fillId="0" borderId="0" xfId="0" applyFont="1" applyAlignment="1">
      <alignment horizontal="center"/>
    </xf>
    <xf numFmtId="4" fontId="101" fillId="0" borderId="0" xfId="0" applyNumberFormat="1" applyFont="1" applyAlignment="1">
      <alignment horizontal="right" indent="1"/>
    </xf>
    <xf numFmtId="0" fontId="3" fillId="0" borderId="0" xfId="3" applyFont="1" applyAlignment="1">
      <alignment wrapText="1"/>
    </xf>
    <xf numFmtId="0" fontId="26" fillId="0" borderId="0" xfId="172" applyFont="1" applyAlignment="1">
      <alignment horizontal="justify" vertical="top" wrapText="1"/>
    </xf>
    <xf numFmtId="0" fontId="22" fillId="0" borderId="0" xfId="0" applyFont="1" applyAlignment="1">
      <alignment horizontal="justify" vertical="top" wrapText="1"/>
    </xf>
    <xf numFmtId="0" fontId="26" fillId="0" borderId="0" xfId="0" applyFont="1" applyAlignment="1">
      <alignment horizontal="justify" vertical="top" wrapText="1"/>
    </xf>
    <xf numFmtId="0" fontId="27" fillId="0" borderId="0" xfId="0" applyFont="1" applyAlignment="1">
      <alignment horizontal="justify" vertical="top" wrapText="1"/>
    </xf>
    <xf numFmtId="0" fontId="27" fillId="0" borderId="0" xfId="0" applyFont="1" applyAlignment="1">
      <alignment horizontal="center" vertical="top"/>
    </xf>
    <xf numFmtId="0" fontId="3" fillId="0" borderId="0" xfId="0" applyFont="1" applyAlignment="1">
      <alignment horizontal="left" vertical="top"/>
    </xf>
    <xf numFmtId="0" fontId="22" fillId="0" borderId="0" xfId="0" applyFont="1" applyAlignment="1">
      <alignment horizontal="center" vertical="top"/>
    </xf>
    <xf numFmtId="0" fontId="26" fillId="0" borderId="0" xfId="0" applyFont="1" applyAlignment="1">
      <alignment horizontal="center" vertical="top" wrapText="1"/>
    </xf>
    <xf numFmtId="0" fontId="3" fillId="0" borderId="0" xfId="0" applyFont="1" applyAlignment="1">
      <alignment horizontal="center" vertical="top"/>
    </xf>
    <xf numFmtId="0" fontId="29" fillId="0" borderId="0" xfId="0" applyFont="1" applyAlignment="1">
      <alignment horizontal="left" vertical="top"/>
    </xf>
    <xf numFmtId="0" fontId="3" fillId="0" borderId="0" xfId="0" applyFont="1" applyAlignment="1">
      <alignment horizontal="justify" vertical="top" wrapText="1"/>
    </xf>
    <xf numFmtId="0" fontId="22" fillId="0" borderId="0" xfId="20" applyFont="1" applyAlignment="1">
      <alignment horizontal="justify" vertical="top" wrapText="1"/>
    </xf>
    <xf numFmtId="0" fontId="22" fillId="0" borderId="0" xfId="20" applyFont="1" applyAlignment="1">
      <alignment horizontal="center" vertical="top"/>
    </xf>
    <xf numFmtId="0" fontId="26" fillId="0" borderId="0" xfId="20" applyFont="1" applyAlignment="1">
      <alignment horizontal="left" vertical="top"/>
    </xf>
    <xf numFmtId="0" fontId="26" fillId="0" borderId="0" xfId="20" applyFont="1" applyAlignment="1">
      <alignment horizontal="justify" vertical="top" wrapText="1"/>
    </xf>
    <xf numFmtId="0" fontId="26" fillId="0" borderId="0" xfId="20" applyFont="1" applyAlignment="1">
      <alignment horizontal="center" vertical="top"/>
    </xf>
    <xf numFmtId="0" fontId="26" fillId="0" borderId="0" xfId="0" applyFont="1" applyAlignment="1">
      <alignment horizontal="justify" vertical="top"/>
    </xf>
    <xf numFmtId="0" fontId="3" fillId="0" borderId="0" xfId="0" applyFont="1" applyAlignment="1">
      <alignment horizontal="left" indent="1"/>
    </xf>
    <xf numFmtId="0" fontId="26" fillId="0" borderId="0" xfId="0" applyFont="1" applyAlignment="1">
      <alignment horizontal="left"/>
    </xf>
    <xf numFmtId="0" fontId="26" fillId="0" borderId="0" xfId="0" applyFont="1" applyAlignment="1">
      <alignment horizontal="center"/>
    </xf>
    <xf numFmtId="4" fontId="105" fillId="0" borderId="0" xfId="0" applyNumberFormat="1" applyFont="1"/>
    <xf numFmtId="0" fontId="26" fillId="0" borderId="0" xfId="3" quotePrefix="1" applyFont="1" applyAlignment="1">
      <alignment horizontal="left" vertical="top" wrapText="1"/>
    </xf>
    <xf numFmtId="0" fontId="26" fillId="0" borderId="0" xfId="3" applyFont="1" applyAlignment="1">
      <alignment horizontal="left" wrapText="1"/>
    </xf>
    <xf numFmtId="0" fontId="95" fillId="0" borderId="0" xfId="3" applyFont="1" applyAlignment="1">
      <alignment wrapText="1"/>
    </xf>
    <xf numFmtId="0" fontId="95" fillId="0" borderId="0" xfId="3" applyFont="1" applyAlignment="1">
      <alignment vertical="top" wrapText="1"/>
    </xf>
    <xf numFmtId="0" fontId="3" fillId="0" borderId="0" xfId="3" quotePrefix="1" applyFont="1" applyAlignment="1">
      <alignment wrapText="1"/>
    </xf>
    <xf numFmtId="0" fontId="19" fillId="0" borderId="0" xfId="0" applyFont="1" applyAlignment="1">
      <alignment horizontal="right" vertical="top"/>
    </xf>
    <xf numFmtId="0" fontId="2" fillId="0" borderId="0" xfId="0" applyFont="1" applyAlignment="1">
      <alignment horizontal="left" vertical="top" wrapText="1"/>
    </xf>
    <xf numFmtId="0" fontId="2" fillId="0" borderId="0" xfId="0" applyFont="1" applyAlignment="1">
      <alignment wrapText="1"/>
    </xf>
    <xf numFmtId="0" fontId="2" fillId="0" borderId="0" xfId="0" applyFont="1" applyAlignment="1">
      <alignment horizontal="left" indent="1"/>
    </xf>
    <xf numFmtId="4" fontId="2" fillId="0" borderId="0" xfId="0" applyNumberFormat="1" applyFont="1"/>
    <xf numFmtId="0" fontId="2" fillId="0" borderId="0" xfId="0" applyFont="1"/>
    <xf numFmtId="0" fontId="26" fillId="0" borderId="0" xfId="9" applyFont="1" applyAlignment="1">
      <alignment horizontal="justify" vertical="top" wrapText="1"/>
    </xf>
    <xf numFmtId="0" fontId="95" fillId="0" borderId="0" xfId="66" applyFont="1" applyAlignment="1">
      <alignment horizontal="left" vertical="top" wrapText="1"/>
    </xf>
    <xf numFmtId="0" fontId="95" fillId="0" borderId="0" xfId="66" quotePrefix="1" applyFont="1"/>
    <xf numFmtId="0" fontId="26" fillId="0" borderId="0" xfId="3" applyFont="1"/>
    <xf numFmtId="0" fontId="2" fillId="0" borderId="0" xfId="3" applyFont="1"/>
    <xf numFmtId="0" fontId="2" fillId="0" borderId="0" xfId="0" applyFont="1" applyAlignment="1">
      <alignment vertical="top" wrapText="1"/>
    </xf>
    <xf numFmtId="0" fontId="2" fillId="0" borderId="0" xfId="0" quotePrefix="1" applyFont="1" applyAlignment="1">
      <alignment horizontal="center" vertical="top"/>
    </xf>
    <xf numFmtId="49" fontId="74" fillId="0" borderId="0" xfId="172" applyNumberFormat="1" applyFont="1" applyAlignment="1">
      <alignment horizontal="justify" vertical="top" wrapText="1"/>
    </xf>
    <xf numFmtId="49" fontId="22" fillId="0" borderId="0" xfId="172" applyNumberFormat="1" applyFont="1" applyAlignment="1">
      <alignment horizontal="justify" vertical="top" wrapText="1"/>
    </xf>
    <xf numFmtId="0" fontId="29" fillId="0" borderId="0" xfId="172" applyFont="1" applyAlignment="1">
      <alignment horizontal="left" vertical="top" wrapText="1"/>
    </xf>
    <xf numFmtId="49" fontId="26" fillId="0" borderId="0" xfId="172" applyNumberFormat="1" applyFont="1" applyAlignment="1">
      <alignment horizontal="justify" vertical="top" wrapText="1"/>
    </xf>
    <xf numFmtId="0" fontId="26" fillId="0" borderId="0" xfId="172" applyFont="1" applyAlignment="1">
      <alignment horizontal="left" vertical="top" wrapText="1"/>
    </xf>
    <xf numFmtId="0" fontId="2" fillId="0" borderId="0" xfId="0" applyFont="1" applyAlignment="1">
      <alignment horizontal="center"/>
    </xf>
    <xf numFmtId="49" fontId="2" fillId="0" borderId="0" xfId="0" applyNumberFormat="1" applyFont="1"/>
    <xf numFmtId="0" fontId="2" fillId="0" borderId="0" xfId="0" applyFont="1" applyAlignment="1">
      <alignment horizontal="left" vertical="center" indent="1"/>
    </xf>
    <xf numFmtId="0" fontId="2" fillId="0" borderId="0" xfId="0" applyFont="1" applyAlignment="1">
      <alignment horizontal="left" vertical="top"/>
    </xf>
    <xf numFmtId="3" fontId="2" fillId="0" borderId="0" xfId="0" applyNumberFormat="1" applyFont="1" applyAlignment="1">
      <alignment vertical="center"/>
    </xf>
    <xf numFmtId="0" fontId="95" fillId="0" borderId="0" xfId="0" applyFont="1" applyAlignment="1">
      <alignment horizontal="left" vertical="top"/>
    </xf>
    <xf numFmtId="49" fontId="29" fillId="0" borderId="0" xfId="172" applyNumberFormat="1" applyFont="1" applyAlignment="1">
      <alignment horizontal="justify" vertical="top" wrapText="1"/>
    </xf>
    <xf numFmtId="0" fontId="27" fillId="0" borderId="0" xfId="0" applyFont="1" applyAlignment="1">
      <alignment wrapText="1"/>
    </xf>
    <xf numFmtId="0" fontId="100" fillId="0" borderId="0" xfId="0" applyFont="1"/>
    <xf numFmtId="0" fontId="95" fillId="0" borderId="0" xfId="0" applyFont="1"/>
    <xf numFmtId="0" fontId="26" fillId="0" borderId="0" xfId="0" quotePrefix="1" applyFont="1" applyAlignment="1">
      <alignment horizontal="left"/>
    </xf>
    <xf numFmtId="0" fontId="26" fillId="0" borderId="0" xfId="0" quotePrefix="1" applyFont="1"/>
    <xf numFmtId="40" fontId="106" fillId="0" borderId="0" xfId="6" applyNumberFormat="1" applyFont="1" applyAlignment="1">
      <alignment horizontal="left"/>
    </xf>
    <xf numFmtId="49" fontId="2" fillId="0" borderId="0" xfId="0" applyNumberFormat="1" applyFont="1" applyAlignment="1">
      <alignment horizontal="left" indent="1"/>
    </xf>
    <xf numFmtId="0" fontId="26" fillId="0" borderId="0" xfId="212" applyFont="1" applyAlignment="1">
      <alignment vertical="top" wrapText="1"/>
    </xf>
    <xf numFmtId="0" fontId="22" fillId="0" borderId="0" xfId="172" applyFont="1" applyAlignment="1">
      <alignment horizontal="left" vertical="top" wrapText="1"/>
    </xf>
    <xf numFmtId="0" fontId="26" fillId="0" borderId="0" xfId="172" applyFont="1" applyAlignment="1">
      <alignment vertical="top" wrapText="1"/>
    </xf>
    <xf numFmtId="0" fontId="108" fillId="0" borderId="0" xfId="172" applyFont="1" applyAlignment="1">
      <alignment horizontal="left" vertical="top" wrapText="1"/>
    </xf>
    <xf numFmtId="0" fontId="26" fillId="0" borderId="0" xfId="172" applyFont="1"/>
    <xf numFmtId="0" fontId="26" fillId="0" borderId="0" xfId="172" applyFont="1" applyAlignment="1">
      <alignment horizontal="left" wrapText="1"/>
    </xf>
    <xf numFmtId="0" fontId="109" fillId="0" borderId="0" xfId="235" applyFont="1" applyAlignment="1">
      <alignment horizontal="left" vertical="top"/>
    </xf>
    <xf numFmtId="0" fontId="19" fillId="0" borderId="0" xfId="179" applyFont="1" applyAlignment="1">
      <alignment horizontal="left" vertical="top" wrapText="1"/>
    </xf>
    <xf numFmtId="0" fontId="2" fillId="0" borderId="0" xfId="235"/>
    <xf numFmtId="0" fontId="26" fillId="0" borderId="0" xfId="16" applyFont="1" applyAlignment="1">
      <alignment horizontal="center"/>
    </xf>
    <xf numFmtId="3" fontId="26" fillId="0" borderId="0" xfId="16" applyNumberFormat="1" applyFont="1" applyAlignment="1">
      <alignment horizontal="center"/>
    </xf>
    <xf numFmtId="0" fontId="2" fillId="0" borderId="0" xfId="235" applyAlignment="1">
      <alignment horizontal="left" vertical="top" wrapText="1"/>
    </xf>
    <xf numFmtId="0" fontId="2" fillId="0" borderId="0" xfId="235" applyAlignment="1">
      <alignment horizontal="center"/>
    </xf>
    <xf numFmtId="0" fontId="26" fillId="0" borderId="0" xfId="0" quotePrefix="1" applyFont="1" applyAlignment="1">
      <alignment horizontal="left" vertical="top" wrapText="1"/>
    </xf>
    <xf numFmtId="0" fontId="26" fillId="0" borderId="0" xfId="0" quotePrefix="1" applyFont="1" applyAlignment="1">
      <alignment horizontal="justify" vertical="top" wrapText="1"/>
    </xf>
    <xf numFmtId="0" fontId="27" fillId="0" borderId="0" xfId="0" applyFont="1" applyAlignment="1">
      <alignment horizontal="left" vertical="top" wrapText="1"/>
    </xf>
    <xf numFmtId="0" fontId="27" fillId="0" borderId="0" xfId="0" applyFont="1" applyAlignment="1">
      <alignment horizontal="left" vertical="center" wrapText="1"/>
    </xf>
    <xf numFmtId="49" fontId="2" fillId="0" borderId="0" xfId="0" applyNumberFormat="1" applyFont="1" applyAlignment="1">
      <alignment vertical="center"/>
    </xf>
    <xf numFmtId="0" fontId="22" fillId="0" borderId="0" xfId="0" applyFont="1"/>
    <xf numFmtId="0" fontId="2" fillId="0" borderId="0" xfId="3" quotePrefix="1" applyFont="1"/>
    <xf numFmtId="0" fontId="2" fillId="0" borderId="0" xfId="0" applyFont="1" applyAlignment="1">
      <alignment vertical="center" wrapText="1"/>
    </xf>
    <xf numFmtId="0" fontId="2" fillId="0" borderId="0" xfId="0" applyFont="1" applyAlignment="1">
      <alignment horizontal="center" vertical="top"/>
    </xf>
    <xf numFmtId="0" fontId="2" fillId="0" borderId="0" xfId="3" quotePrefix="1" applyFont="1" applyAlignment="1">
      <alignment wrapText="1"/>
    </xf>
    <xf numFmtId="0" fontId="27" fillId="0" borderId="0" xfId="0" applyFont="1" applyAlignment="1">
      <alignment vertical="center"/>
    </xf>
    <xf numFmtId="0" fontId="22" fillId="0" borderId="0" xfId="0" applyFont="1" applyAlignment="1">
      <alignment horizontal="left" vertical="top"/>
    </xf>
    <xf numFmtId="0" fontId="2" fillId="0" borderId="0" xfId="0" applyFont="1" applyAlignment="1">
      <alignment horizontal="justify" vertical="top" wrapText="1"/>
    </xf>
    <xf numFmtId="0" fontId="29" fillId="0" borderId="0" xfId="0" quotePrefix="1" applyFont="1" applyAlignment="1">
      <alignment horizontal="left" vertical="top" wrapText="1"/>
    </xf>
    <xf numFmtId="0" fontId="29" fillId="0" borderId="0" xfId="20" applyFont="1" applyAlignment="1">
      <alignment horizontal="left" vertical="top"/>
    </xf>
    <xf numFmtId="0" fontId="0" fillId="0" borderId="0" xfId="0" applyAlignment="1">
      <alignment vertical="center"/>
    </xf>
    <xf numFmtId="49" fontId="2" fillId="0" borderId="0" xfId="0" quotePrefix="1" applyNumberFormat="1" applyFont="1" applyAlignment="1">
      <alignment vertical="center"/>
    </xf>
    <xf numFmtId="0" fontId="0" fillId="0" borderId="0" xfId="0" applyAlignment="1">
      <alignment horizontal="center" vertical="top"/>
    </xf>
    <xf numFmtId="0" fontId="2" fillId="0" borderId="0" xfId="0" quotePrefix="1" applyFont="1" applyAlignment="1">
      <alignment horizontal="left" vertical="top" wrapText="1"/>
    </xf>
    <xf numFmtId="0" fontId="29" fillId="0" borderId="0" xfId="0" applyFont="1" applyAlignment="1">
      <alignment horizontal="left" vertical="top" wrapText="1"/>
    </xf>
    <xf numFmtId="0" fontId="29" fillId="0" borderId="0" xfId="0" applyFont="1" applyAlignment="1">
      <alignment horizontal="justify" vertical="top" wrapText="1"/>
    </xf>
    <xf numFmtId="0" fontId="29" fillId="0" borderId="0" xfId="20" applyFont="1" applyAlignment="1">
      <alignment horizontal="center" vertical="top"/>
    </xf>
    <xf numFmtId="0" fontId="22" fillId="0" borderId="0" xfId="0" applyFont="1" applyAlignment="1">
      <alignment horizontal="left" vertical="top" wrapText="1"/>
    </xf>
    <xf numFmtId="0" fontId="26" fillId="0" borderId="0" xfId="188" applyFont="1" applyAlignment="1">
      <alignment horizontal="justify" vertical="top"/>
    </xf>
    <xf numFmtId="0" fontId="26" fillId="0" borderId="0" xfId="0" applyFont="1" applyAlignment="1">
      <alignment vertical="top" wrapText="1"/>
    </xf>
    <xf numFmtId="0" fontId="26" fillId="0" borderId="0" xfId="188" applyFont="1" applyAlignment="1">
      <alignment horizontal="justify" vertical="top" wrapText="1"/>
    </xf>
    <xf numFmtId="0" fontId="26" fillId="0" borderId="0" xfId="9" applyFont="1" applyAlignment="1">
      <alignment horizontal="left"/>
    </xf>
    <xf numFmtId="0" fontId="2" fillId="0" borderId="0" xfId="0" quotePrefix="1" applyFont="1" applyAlignment="1">
      <alignment horizontal="left" wrapText="1"/>
    </xf>
    <xf numFmtId="0" fontId="2" fillId="0" borderId="0" xfId="0" applyFont="1" applyAlignment="1">
      <alignment vertical="center"/>
    </xf>
    <xf numFmtId="0" fontId="97" fillId="0" borderId="0" xfId="0" applyFont="1" applyAlignment="1">
      <alignment wrapText="1"/>
    </xf>
    <xf numFmtId="0" fontId="20" fillId="0" borderId="0" xfId="0" applyFont="1" applyAlignment="1">
      <alignment wrapText="1"/>
    </xf>
    <xf numFmtId="0" fontId="98" fillId="0" borderId="0" xfId="0" quotePrefix="1" applyFont="1"/>
    <xf numFmtId="0" fontId="26" fillId="0" borderId="0" xfId="0" applyFont="1" applyAlignment="1">
      <alignment vertical="top"/>
    </xf>
    <xf numFmtId="49" fontId="95" fillId="0" borderId="0" xfId="0" applyNumberFormat="1" applyFont="1" applyAlignment="1">
      <alignment horizontal="left" vertical="top"/>
    </xf>
    <xf numFmtId="49" fontId="95" fillId="0" borderId="0" xfId="0" applyNumberFormat="1" applyFont="1" applyAlignment="1">
      <alignment vertical="top" wrapText="1"/>
    </xf>
    <xf numFmtId="0" fontId="2" fillId="0" borderId="0" xfId="0" applyFont="1" applyAlignment="1">
      <alignment vertical="top"/>
    </xf>
    <xf numFmtId="0" fontId="2" fillId="0" borderId="0" xfId="0" applyFont="1" applyAlignment="1">
      <alignment horizontal="right" vertical="top" wrapText="1"/>
    </xf>
    <xf numFmtId="0" fontId="22" fillId="0" borderId="0" xfId="0" applyFont="1" applyAlignment="1">
      <alignment wrapText="1"/>
    </xf>
    <xf numFmtId="0" fontId="37" fillId="0" borderId="0" xfId="0" applyFont="1"/>
    <xf numFmtId="4" fontId="2" fillId="0" borderId="0" xfId="0" applyNumberFormat="1" applyFont="1" applyAlignment="1">
      <alignment horizontal="right"/>
    </xf>
    <xf numFmtId="0" fontId="2" fillId="0" borderId="0" xfId="0" applyFont="1" applyAlignment="1">
      <alignment horizontal="right"/>
    </xf>
    <xf numFmtId="49" fontId="2" fillId="0" borderId="0" xfId="0" applyNumberFormat="1" applyFont="1" applyAlignment="1">
      <alignment horizontal="left"/>
    </xf>
    <xf numFmtId="49" fontId="26" fillId="0" borderId="0" xfId="0" applyNumberFormat="1" applyFont="1" applyAlignment="1">
      <alignment vertical="top" wrapText="1"/>
    </xf>
    <xf numFmtId="0" fontId="1" fillId="0" borderId="0" xfId="0" applyFont="1" applyAlignment="1">
      <alignment horizontal="left" indent="1"/>
    </xf>
    <xf numFmtId="0" fontId="2" fillId="0" borderId="0" xfId="0" applyFont="1" applyAlignment="1">
      <alignment horizontal="left" vertical="top" wrapText="1"/>
    </xf>
    <xf numFmtId="0" fontId="20" fillId="0" borderId="1" xfId="0" applyFont="1" applyBorder="1" applyAlignment="1">
      <alignment horizontal="center" wrapText="1"/>
    </xf>
  </cellXfs>
  <cellStyles count="236">
    <cellStyle name="_204_CPM_KLJUČAV,ŽELEZOKRIVNICA" xfId="73" xr:uid="{00000000-0005-0000-0000-000000000000}"/>
    <cellStyle name="20 % – Poudarek1 2" xfId="21" xr:uid="{00000000-0005-0000-0000-000001000000}"/>
    <cellStyle name="20 % – Poudarek2 2" xfId="22" xr:uid="{00000000-0005-0000-0000-000002000000}"/>
    <cellStyle name="20 % – Poudarek3 2" xfId="23" xr:uid="{00000000-0005-0000-0000-000003000000}"/>
    <cellStyle name="20 % – Poudarek4 2" xfId="24" xr:uid="{00000000-0005-0000-0000-000004000000}"/>
    <cellStyle name="20 % – Poudarek5 2" xfId="25" xr:uid="{00000000-0005-0000-0000-000005000000}"/>
    <cellStyle name="20 % – Poudarek6 2" xfId="26" xr:uid="{00000000-0005-0000-0000-000006000000}"/>
    <cellStyle name="20% - Accent1" xfId="74" xr:uid="{00000000-0005-0000-0000-000007000000}"/>
    <cellStyle name="20% - Accent2" xfId="75" xr:uid="{00000000-0005-0000-0000-000008000000}"/>
    <cellStyle name="20% - Accent3" xfId="76" xr:uid="{00000000-0005-0000-0000-000009000000}"/>
    <cellStyle name="20% - Accent4" xfId="77" xr:uid="{00000000-0005-0000-0000-00000A000000}"/>
    <cellStyle name="20% - Accent5" xfId="78" xr:uid="{00000000-0005-0000-0000-00000B000000}"/>
    <cellStyle name="20% - Accent6" xfId="79" xr:uid="{00000000-0005-0000-0000-00000C000000}"/>
    <cellStyle name="40 % – Poudarek1 2" xfId="27" xr:uid="{00000000-0005-0000-0000-00000D000000}"/>
    <cellStyle name="40 % – Poudarek2 2" xfId="28" xr:uid="{00000000-0005-0000-0000-00000E000000}"/>
    <cellStyle name="40 % – Poudarek3 2" xfId="29" xr:uid="{00000000-0005-0000-0000-00000F000000}"/>
    <cellStyle name="40 % – Poudarek4 2" xfId="30" xr:uid="{00000000-0005-0000-0000-000010000000}"/>
    <cellStyle name="40 % – Poudarek5 2" xfId="31" xr:uid="{00000000-0005-0000-0000-000011000000}"/>
    <cellStyle name="40 % – Poudarek6 2" xfId="32" xr:uid="{00000000-0005-0000-0000-000012000000}"/>
    <cellStyle name="40% - Accent1" xfId="80" xr:uid="{00000000-0005-0000-0000-000013000000}"/>
    <cellStyle name="40% - Accent2" xfId="81" xr:uid="{00000000-0005-0000-0000-000014000000}"/>
    <cellStyle name="40% - Accent3" xfId="82" xr:uid="{00000000-0005-0000-0000-000015000000}"/>
    <cellStyle name="40% - Accent4" xfId="83" xr:uid="{00000000-0005-0000-0000-000016000000}"/>
    <cellStyle name="40% - Accent5" xfId="84" xr:uid="{00000000-0005-0000-0000-000017000000}"/>
    <cellStyle name="40% - Accent6" xfId="85" xr:uid="{00000000-0005-0000-0000-000018000000}"/>
    <cellStyle name="60 % – Poudarek1 2" xfId="33" xr:uid="{00000000-0005-0000-0000-000019000000}"/>
    <cellStyle name="60 % – Poudarek2 2" xfId="34" xr:uid="{00000000-0005-0000-0000-00001A000000}"/>
    <cellStyle name="60 % – Poudarek3 2" xfId="35" xr:uid="{00000000-0005-0000-0000-00001B000000}"/>
    <cellStyle name="60 % – Poudarek4 2" xfId="36" xr:uid="{00000000-0005-0000-0000-00001C000000}"/>
    <cellStyle name="60 % – Poudarek5 2" xfId="37" xr:uid="{00000000-0005-0000-0000-00001D000000}"/>
    <cellStyle name="60 % – Poudarek6 2" xfId="38" xr:uid="{00000000-0005-0000-0000-00001E000000}"/>
    <cellStyle name="60% - Accent1" xfId="86" xr:uid="{00000000-0005-0000-0000-00001F000000}"/>
    <cellStyle name="60% - Accent2" xfId="87" xr:uid="{00000000-0005-0000-0000-000020000000}"/>
    <cellStyle name="60% - Accent3" xfId="88" xr:uid="{00000000-0005-0000-0000-000021000000}"/>
    <cellStyle name="60% - Accent4" xfId="89" xr:uid="{00000000-0005-0000-0000-000022000000}"/>
    <cellStyle name="60% - Accent5" xfId="90" xr:uid="{00000000-0005-0000-0000-000023000000}"/>
    <cellStyle name="60% - Accent6" xfId="91" xr:uid="{00000000-0005-0000-0000-000024000000}"/>
    <cellStyle name="Accent1" xfId="92" xr:uid="{00000000-0005-0000-0000-000025000000}"/>
    <cellStyle name="Accent2" xfId="93" xr:uid="{00000000-0005-0000-0000-000026000000}"/>
    <cellStyle name="Accent3" xfId="94" xr:uid="{00000000-0005-0000-0000-000027000000}"/>
    <cellStyle name="Accent4" xfId="95" xr:uid="{00000000-0005-0000-0000-000028000000}"/>
    <cellStyle name="Accent5" xfId="96" xr:uid="{00000000-0005-0000-0000-000029000000}"/>
    <cellStyle name="Accent6" xfId="97" xr:uid="{00000000-0005-0000-0000-00002A000000}"/>
    <cellStyle name="Bad" xfId="98" xr:uid="{00000000-0005-0000-0000-00002B000000}"/>
    <cellStyle name="Calculation" xfId="99" xr:uid="{00000000-0005-0000-0000-00002C000000}"/>
    <cellStyle name="Check Cell" xfId="100" xr:uid="{00000000-0005-0000-0000-00002D000000}"/>
    <cellStyle name="Comma 3 2" xfId="157" xr:uid="{00000000-0005-0000-0000-00002E000000}"/>
    <cellStyle name="Comma 3 3" xfId="158" xr:uid="{00000000-0005-0000-0000-00002F000000}"/>
    <cellStyle name="Comma 3 4" xfId="159" xr:uid="{00000000-0005-0000-0000-000030000000}"/>
    <cellStyle name="Comma 4 2" xfId="160" xr:uid="{00000000-0005-0000-0000-000031000000}"/>
    <cellStyle name="Comma 4 3" xfId="161" xr:uid="{00000000-0005-0000-0000-000032000000}"/>
    <cellStyle name="Comma 4 4" xfId="162" xr:uid="{00000000-0005-0000-0000-000033000000}"/>
    <cellStyle name="Comma 5 2" xfId="163" xr:uid="{00000000-0005-0000-0000-000034000000}"/>
    <cellStyle name="Comma 6 2" xfId="164" xr:uid="{00000000-0005-0000-0000-000035000000}"/>
    <cellStyle name="Comma0" xfId="101" xr:uid="{00000000-0005-0000-0000-000036000000}"/>
    <cellStyle name="Currency0" xfId="102" xr:uid="{00000000-0005-0000-0000-000037000000}"/>
    <cellStyle name="Date" xfId="103" xr:uid="{00000000-0005-0000-0000-000038000000}"/>
    <cellStyle name="Dezimal [0]_Tabelle1" xfId="104" xr:uid="{00000000-0005-0000-0000-000039000000}"/>
    <cellStyle name="Dezimal_Tabelle1" xfId="105" xr:uid="{00000000-0005-0000-0000-00003A000000}"/>
    <cellStyle name="Dobro 2" xfId="39" xr:uid="{00000000-0005-0000-0000-00003B000000}"/>
    <cellStyle name="Excel Built-in Normal" xfId="5" xr:uid="{00000000-0005-0000-0000-00003C000000}"/>
    <cellStyle name="Explanatory Text" xfId="106" xr:uid="{00000000-0005-0000-0000-00003D000000}"/>
    <cellStyle name="Fixed" xfId="107" xr:uid="{00000000-0005-0000-0000-00003E000000}"/>
    <cellStyle name="general" xfId="108" xr:uid="{00000000-0005-0000-0000-00003F000000}"/>
    <cellStyle name="Good" xfId="109" xr:uid="{00000000-0005-0000-0000-000040000000}"/>
    <cellStyle name="Heading 1" xfId="110" xr:uid="{00000000-0005-0000-0000-000041000000}"/>
    <cellStyle name="Heading 2" xfId="111" xr:uid="{00000000-0005-0000-0000-000042000000}"/>
    <cellStyle name="Heading 3" xfId="112" xr:uid="{00000000-0005-0000-0000-000043000000}"/>
    <cellStyle name="Heading 4" xfId="113" xr:uid="{00000000-0005-0000-0000-000044000000}"/>
    <cellStyle name="Heading1" xfId="114" xr:uid="{00000000-0005-0000-0000-000045000000}"/>
    <cellStyle name="Heading2" xfId="115" xr:uid="{00000000-0005-0000-0000-000046000000}"/>
    <cellStyle name="Hiperpovezava 2" xfId="40" xr:uid="{00000000-0005-0000-0000-000047000000}"/>
    <cellStyle name="Hiperpovezava 2 2" xfId="165" xr:uid="{00000000-0005-0000-0000-000048000000}"/>
    <cellStyle name="Hyperlink_008_Boracom_Hajdina" xfId="116" xr:uid="{00000000-0005-0000-0000-000049000000}"/>
    <cellStyle name="Input" xfId="117" xr:uid="{00000000-0005-0000-0000-00004A000000}"/>
    <cellStyle name="Izhod 2" xfId="41" xr:uid="{00000000-0005-0000-0000-00004B000000}"/>
    <cellStyle name="KOMENTAR" xfId="151" xr:uid="{00000000-0005-0000-0000-00004C000000}"/>
    <cellStyle name="Linked Cell" xfId="118" xr:uid="{00000000-0005-0000-0000-00004D000000}"/>
    <cellStyle name="Naslov" xfId="7" builtinId="15" customBuiltin="1"/>
    <cellStyle name="Naslov 1 2" xfId="42" xr:uid="{00000000-0005-0000-0000-00004F000000}"/>
    <cellStyle name="Naslov 2 2" xfId="43" xr:uid="{00000000-0005-0000-0000-000050000000}"/>
    <cellStyle name="Naslov 3 2" xfId="44" xr:uid="{00000000-0005-0000-0000-000051000000}"/>
    <cellStyle name="Naslov 4 2" xfId="45" xr:uid="{00000000-0005-0000-0000-000052000000}"/>
    <cellStyle name="Naslov 5" xfId="147" xr:uid="{00000000-0005-0000-0000-000053000000}"/>
    <cellStyle name="Navadno" xfId="0" builtinId="0"/>
    <cellStyle name="Navadno 10" xfId="146" xr:uid="{00000000-0005-0000-0000-000055000000}"/>
    <cellStyle name="Navadno 10 4 4" xfId="189" xr:uid="{00000000-0005-0000-0000-000056000000}"/>
    <cellStyle name="Navadno 11" xfId="179" xr:uid="{00000000-0005-0000-0000-000057000000}"/>
    <cellStyle name="Navadno 11 2" xfId="204" xr:uid="{00000000-0005-0000-0000-000058000000}"/>
    <cellStyle name="Navadno 11 3" xfId="227" xr:uid="{00000000-0005-0000-0000-000059000000}"/>
    <cellStyle name="Navadno 12" xfId="180" xr:uid="{00000000-0005-0000-0000-00005A000000}"/>
    <cellStyle name="Navadno 12 2" xfId="205" xr:uid="{00000000-0005-0000-0000-00005B000000}"/>
    <cellStyle name="Navadno 12 3" xfId="228" xr:uid="{00000000-0005-0000-0000-00005C000000}"/>
    <cellStyle name="Navadno 2" xfId="3" xr:uid="{00000000-0005-0000-0000-00005D000000}"/>
    <cellStyle name="Navadno 2 2" xfId="11" xr:uid="{00000000-0005-0000-0000-00005E000000}"/>
    <cellStyle name="Navadno 2 2 2" xfId="18" xr:uid="{00000000-0005-0000-0000-00005F000000}"/>
    <cellStyle name="Navadno 2 2 2 2" xfId="68" xr:uid="{00000000-0005-0000-0000-000060000000}"/>
    <cellStyle name="Navadno 2 2 2 2 2" xfId="177" xr:uid="{00000000-0005-0000-0000-000061000000}"/>
    <cellStyle name="Navadno 2 2 2 2 2 2" xfId="202" xr:uid="{00000000-0005-0000-0000-000062000000}"/>
    <cellStyle name="Navadno 2 2 2 2 2 3" xfId="225" xr:uid="{00000000-0005-0000-0000-000063000000}"/>
    <cellStyle name="Navadno 2 2 2 2 3" xfId="185" xr:uid="{00000000-0005-0000-0000-000064000000}"/>
    <cellStyle name="Navadno 2 2 2 2 3 2" xfId="210" xr:uid="{00000000-0005-0000-0000-000065000000}"/>
    <cellStyle name="Navadno 2 2 2 2 3 3" xfId="233" xr:uid="{00000000-0005-0000-0000-000066000000}"/>
    <cellStyle name="Navadno 2 2 2 2 4" xfId="193" xr:uid="{00000000-0005-0000-0000-000067000000}"/>
    <cellStyle name="Navadno 2 2 2 2 5" xfId="216" xr:uid="{00000000-0005-0000-0000-000068000000}"/>
    <cellStyle name="Navadno 2 2 2 3" xfId="144" xr:uid="{00000000-0005-0000-0000-000069000000}"/>
    <cellStyle name="Navadno 2 2 2 3 2" xfId="197" xr:uid="{00000000-0005-0000-0000-00006A000000}"/>
    <cellStyle name="Navadno 2 2 2 3 3" xfId="220" xr:uid="{00000000-0005-0000-0000-00006B000000}"/>
    <cellStyle name="Navadno 2 2 2 4" xfId="174" xr:uid="{00000000-0005-0000-0000-00006C000000}"/>
    <cellStyle name="Navadno 2 2 2 4 2" xfId="199" xr:uid="{00000000-0005-0000-0000-00006D000000}"/>
    <cellStyle name="Navadno 2 2 2 4 3" xfId="222" xr:uid="{00000000-0005-0000-0000-00006E000000}"/>
    <cellStyle name="Navadno 2 2 2 5" xfId="183" xr:uid="{00000000-0005-0000-0000-00006F000000}"/>
    <cellStyle name="Navadno 2 2 2 5 2" xfId="208" xr:uid="{00000000-0005-0000-0000-000070000000}"/>
    <cellStyle name="Navadno 2 2 2 5 3" xfId="231" xr:uid="{00000000-0005-0000-0000-000071000000}"/>
    <cellStyle name="Navadno 2 2 2 6" xfId="191" xr:uid="{00000000-0005-0000-0000-000072000000}"/>
    <cellStyle name="Navadno 2 2 2 7" xfId="214" xr:uid="{00000000-0005-0000-0000-000073000000}"/>
    <cellStyle name="Navadno 2 2 3" xfId="64" xr:uid="{00000000-0005-0000-0000-000074000000}"/>
    <cellStyle name="Navadno 2 2 4" xfId="119" xr:uid="{00000000-0005-0000-0000-000075000000}"/>
    <cellStyle name="Navadno 2 2 5" xfId="173" xr:uid="{00000000-0005-0000-0000-000076000000}"/>
    <cellStyle name="Navadno 2 2 6" xfId="175" xr:uid="{00000000-0005-0000-0000-000077000000}"/>
    <cellStyle name="Navadno 2 2 6 2" xfId="200" xr:uid="{00000000-0005-0000-0000-000078000000}"/>
    <cellStyle name="Navadno 2 2 6 3" xfId="223" xr:uid="{00000000-0005-0000-0000-000079000000}"/>
    <cellStyle name="Navadno 2 2 7" xfId="182" xr:uid="{00000000-0005-0000-0000-00007A000000}"/>
    <cellStyle name="Navadno 2 2 7 2" xfId="207" xr:uid="{00000000-0005-0000-0000-00007B000000}"/>
    <cellStyle name="Navadno 2 2 7 3" xfId="230" xr:uid="{00000000-0005-0000-0000-00007C000000}"/>
    <cellStyle name="Navadno 2 2 8" xfId="190" xr:uid="{00000000-0005-0000-0000-00007D000000}"/>
    <cellStyle name="Navadno 2 2 9" xfId="213" xr:uid="{00000000-0005-0000-0000-00007E000000}"/>
    <cellStyle name="Navadno 2 3" xfId="67" xr:uid="{00000000-0005-0000-0000-00007F000000}"/>
    <cellStyle name="Navadno 2 4" xfId="63" xr:uid="{00000000-0005-0000-0000-000080000000}"/>
    <cellStyle name="Navadno 2 5" xfId="142" xr:uid="{00000000-0005-0000-0000-000081000000}"/>
    <cellStyle name="Navadno 2 5 2" xfId="195" xr:uid="{00000000-0005-0000-0000-000082000000}"/>
    <cellStyle name="Navadno 2 5 3" xfId="218" xr:uid="{00000000-0005-0000-0000-000083000000}"/>
    <cellStyle name="Navadno 2 6" xfId="166" xr:uid="{00000000-0005-0000-0000-000084000000}"/>
    <cellStyle name="Navadno 3" xfId="4" xr:uid="{00000000-0005-0000-0000-000085000000}"/>
    <cellStyle name="Navadno 3 2" xfId="62" xr:uid="{00000000-0005-0000-0000-000086000000}"/>
    <cellStyle name="Navadno 3 3" xfId="69" xr:uid="{00000000-0005-0000-0000-000087000000}"/>
    <cellStyle name="Navadno 3 4" xfId="65" xr:uid="{00000000-0005-0000-0000-000088000000}"/>
    <cellStyle name="Navadno 3 4 2" xfId="176" xr:uid="{00000000-0005-0000-0000-000089000000}"/>
    <cellStyle name="Navadno 3 4 2 2" xfId="201" xr:uid="{00000000-0005-0000-0000-00008A000000}"/>
    <cellStyle name="Navadno 3 4 2 3" xfId="224" xr:uid="{00000000-0005-0000-0000-00008B000000}"/>
    <cellStyle name="Navadno 3 4 3" xfId="184" xr:uid="{00000000-0005-0000-0000-00008C000000}"/>
    <cellStyle name="Navadno 3 4 3 2" xfId="209" xr:uid="{00000000-0005-0000-0000-00008D000000}"/>
    <cellStyle name="Navadno 3 4 3 3" xfId="232" xr:uid="{00000000-0005-0000-0000-00008E000000}"/>
    <cellStyle name="Navadno 3 4 4" xfId="192" xr:uid="{00000000-0005-0000-0000-00008F000000}"/>
    <cellStyle name="Navadno 3 4 5" xfId="215" xr:uid="{00000000-0005-0000-0000-000090000000}"/>
    <cellStyle name="Navadno 3 5" xfId="12" xr:uid="{00000000-0005-0000-0000-000091000000}"/>
    <cellStyle name="Navadno 3 6" xfId="120" xr:uid="{00000000-0005-0000-0000-000092000000}"/>
    <cellStyle name="Navadno 3 7" xfId="143" xr:uid="{00000000-0005-0000-0000-000093000000}"/>
    <cellStyle name="Navadno 3 7 2" xfId="196" xr:uid="{00000000-0005-0000-0000-000094000000}"/>
    <cellStyle name="Navadno 3 7 3" xfId="219" xr:uid="{00000000-0005-0000-0000-000095000000}"/>
    <cellStyle name="Navadno 3 8" xfId="172" xr:uid="{00000000-0005-0000-0000-000096000000}"/>
    <cellStyle name="Navadno 4" xfId="15" xr:uid="{00000000-0005-0000-0000-000097000000}"/>
    <cellStyle name="Navadno 4 2" xfId="72" xr:uid="{00000000-0005-0000-0000-000098000000}"/>
    <cellStyle name="Navadno 46" xfId="235" xr:uid="{00000000-0005-0000-0000-000099000000}"/>
    <cellStyle name="Navadno 5" xfId="8" xr:uid="{00000000-0005-0000-0000-00009A000000}"/>
    <cellStyle name="Navadno 5 2" xfId="187" xr:uid="{00000000-0005-0000-0000-00009B000000}"/>
    <cellStyle name="Navadno 6" xfId="10" xr:uid="{00000000-0005-0000-0000-00009C000000}"/>
    <cellStyle name="Navadno 6 2" xfId="171" xr:uid="{00000000-0005-0000-0000-00009D000000}"/>
    <cellStyle name="Navadno 7" xfId="16" xr:uid="{00000000-0005-0000-0000-00009E000000}"/>
    <cellStyle name="Navadno 8" xfId="9" xr:uid="{00000000-0005-0000-0000-00009F000000}"/>
    <cellStyle name="Navadno 8 2" xfId="70" xr:uid="{00000000-0005-0000-0000-0000A0000000}"/>
    <cellStyle name="Navadno 8 3" xfId="66" xr:uid="{00000000-0005-0000-0000-0000A1000000}"/>
    <cellStyle name="Navadno 8 4" xfId="181" xr:uid="{00000000-0005-0000-0000-0000A2000000}"/>
    <cellStyle name="Navadno 8 4 2" xfId="206" xr:uid="{00000000-0005-0000-0000-0000A3000000}"/>
    <cellStyle name="Navadno 8 4 3" xfId="229" xr:uid="{00000000-0005-0000-0000-0000A4000000}"/>
    <cellStyle name="Navadno 9" xfId="20" xr:uid="{00000000-0005-0000-0000-0000A5000000}"/>
    <cellStyle name="Navadno 9 2" xfId="71" xr:uid="{00000000-0005-0000-0000-0000A6000000}"/>
    <cellStyle name="Navadno 9 2 2" xfId="178" xr:uid="{00000000-0005-0000-0000-0000A7000000}"/>
    <cellStyle name="Navadno 9 2 2 2" xfId="203" xr:uid="{00000000-0005-0000-0000-0000A8000000}"/>
    <cellStyle name="Navadno 9 2 2 3" xfId="226" xr:uid="{00000000-0005-0000-0000-0000A9000000}"/>
    <cellStyle name="Navadno 9 2 3" xfId="186" xr:uid="{00000000-0005-0000-0000-0000AA000000}"/>
    <cellStyle name="Navadno 9 2 3 2" xfId="211" xr:uid="{00000000-0005-0000-0000-0000AB000000}"/>
    <cellStyle name="Navadno 9 2 3 3" xfId="234" xr:uid="{00000000-0005-0000-0000-0000AC000000}"/>
    <cellStyle name="Navadno 9 2 4" xfId="194" xr:uid="{00000000-0005-0000-0000-0000AD000000}"/>
    <cellStyle name="Navadno 9 2 5" xfId="217" xr:uid="{00000000-0005-0000-0000-0000AE000000}"/>
    <cellStyle name="Navadno 9 3" xfId="145" xr:uid="{00000000-0005-0000-0000-0000AF000000}"/>
    <cellStyle name="Navadno 9 3 2" xfId="198" xr:uid="{00000000-0005-0000-0000-0000B0000000}"/>
    <cellStyle name="Navadno 9 3 3" xfId="221" xr:uid="{00000000-0005-0000-0000-0000B1000000}"/>
    <cellStyle name="Navadno_List1" xfId="188" xr:uid="{00000000-0005-0000-0000-0000B2000000}"/>
    <cellStyle name="Navadno_Popisi - PP Gornja radgona-STROJNE NOVO" xfId="212" xr:uid="{00000000-0005-0000-0000-0000B3000000}"/>
    <cellStyle name="Neutral" xfId="121" xr:uid="{00000000-0005-0000-0000-0000B4000000}"/>
    <cellStyle name="Nevtralno 2" xfId="46" xr:uid="{00000000-0005-0000-0000-0000B5000000}"/>
    <cellStyle name="Normal 18" xfId="122" xr:uid="{00000000-0005-0000-0000-0000B6000000}"/>
    <cellStyle name="Normal 2" xfId="123" xr:uid="{00000000-0005-0000-0000-0000B7000000}"/>
    <cellStyle name="Normal 3" xfId="124" xr:uid="{00000000-0005-0000-0000-0000B8000000}"/>
    <cellStyle name="Normal 4" xfId="125" xr:uid="{00000000-0005-0000-0000-0000B9000000}"/>
    <cellStyle name="Normal 5" xfId="126" xr:uid="{00000000-0005-0000-0000-0000BA000000}"/>
    <cellStyle name="Normal 6" xfId="127" xr:uid="{00000000-0005-0000-0000-0000BB000000}"/>
    <cellStyle name="Normal 7" xfId="2" xr:uid="{00000000-0005-0000-0000-0000BC000000}"/>
    <cellStyle name="Normal_008_Boracom_Hajdina" xfId="128" xr:uid="{00000000-0005-0000-0000-0000BD000000}"/>
    <cellStyle name="Normal_Sheet1 (3)" xfId="1" xr:uid="{00000000-0005-0000-0000-0000BE000000}"/>
    <cellStyle name="Note" xfId="129" xr:uid="{00000000-0005-0000-0000-0000BF000000}"/>
    <cellStyle name="Odstotek 2" xfId="152" xr:uid="{00000000-0005-0000-0000-0000C0000000}"/>
    <cellStyle name="Opomba 2" xfId="47" xr:uid="{00000000-0005-0000-0000-0000C1000000}"/>
    <cellStyle name="Opozorilo 2" xfId="48" xr:uid="{00000000-0005-0000-0000-0000C2000000}"/>
    <cellStyle name="Output" xfId="130" xr:uid="{00000000-0005-0000-0000-0000C3000000}"/>
    <cellStyle name="Percent 3 2" xfId="167" xr:uid="{00000000-0005-0000-0000-0000C4000000}"/>
    <cellStyle name="Percent 3 3" xfId="168" xr:uid="{00000000-0005-0000-0000-0000C5000000}"/>
    <cellStyle name="Percent 3 4" xfId="169" xr:uid="{00000000-0005-0000-0000-0000C6000000}"/>
    <cellStyle name="Percent 5 2" xfId="170" xr:uid="{00000000-0005-0000-0000-0000C7000000}"/>
    <cellStyle name="Pojasnjevalno besedilo 2" xfId="49" xr:uid="{00000000-0005-0000-0000-0000C8000000}"/>
    <cellStyle name="Pomoc" xfId="148" xr:uid="{00000000-0005-0000-0000-0000C9000000}"/>
    <cellStyle name="Poudarek1 2" xfId="50" xr:uid="{00000000-0005-0000-0000-0000CA000000}"/>
    <cellStyle name="Poudarek2 2" xfId="51" xr:uid="{00000000-0005-0000-0000-0000CB000000}"/>
    <cellStyle name="Poudarek3 2" xfId="52" xr:uid="{00000000-0005-0000-0000-0000CC000000}"/>
    <cellStyle name="Poudarek4 2" xfId="53" xr:uid="{00000000-0005-0000-0000-0000CD000000}"/>
    <cellStyle name="Poudarek5 2" xfId="54" xr:uid="{00000000-0005-0000-0000-0000CE000000}"/>
    <cellStyle name="Poudarek6 2" xfId="55" xr:uid="{00000000-0005-0000-0000-0000CF000000}"/>
    <cellStyle name="Povezana celica 2" xfId="56" xr:uid="{00000000-0005-0000-0000-0000D0000000}"/>
    <cellStyle name="Preveri celico 2" xfId="57" xr:uid="{00000000-0005-0000-0000-0000D1000000}"/>
    <cellStyle name="Računanje 2" xfId="58" xr:uid="{00000000-0005-0000-0000-0000D2000000}"/>
    <cellStyle name="Rekapitulacija" xfId="149" xr:uid="{00000000-0005-0000-0000-0000D3000000}"/>
    <cellStyle name="Slabo 2" xfId="59" xr:uid="{00000000-0005-0000-0000-0000D4000000}"/>
    <cellStyle name="Slog 1" xfId="131" xr:uid="{00000000-0005-0000-0000-0000D5000000}"/>
    <cellStyle name="Slog 1 2" xfId="153" xr:uid="{00000000-0005-0000-0000-0000D6000000}"/>
    <cellStyle name="Standard_Tabelle1" xfId="132" xr:uid="{00000000-0005-0000-0000-0000D7000000}"/>
    <cellStyle name="STOLPEC_E" xfId="150" xr:uid="{00000000-0005-0000-0000-0000D8000000}"/>
    <cellStyle name="Style 1" xfId="133" xr:uid="{00000000-0005-0000-0000-0000D9000000}"/>
    <cellStyle name="Title" xfId="134" xr:uid="{00000000-0005-0000-0000-0000DA000000}"/>
    <cellStyle name="Total" xfId="135" xr:uid="{00000000-0005-0000-0000-0000DB000000}"/>
    <cellStyle name="Valuta (0)_344COMPU" xfId="136" xr:uid="{00000000-0005-0000-0000-0000DC000000}"/>
    <cellStyle name="Valuta 2" xfId="13" xr:uid="{00000000-0005-0000-0000-0000DD000000}"/>
    <cellStyle name="Valuta 2 2" xfId="137" xr:uid="{00000000-0005-0000-0000-0000DE000000}"/>
    <cellStyle name="Valuta 2 3" xfId="154" xr:uid="{00000000-0005-0000-0000-0000DF000000}"/>
    <cellStyle name="Valuta 3" xfId="14" xr:uid="{00000000-0005-0000-0000-0000E0000000}"/>
    <cellStyle name="Valuta 4" xfId="17" xr:uid="{00000000-0005-0000-0000-0000E1000000}"/>
    <cellStyle name="Valuta 5" xfId="19" xr:uid="{00000000-0005-0000-0000-0000E2000000}"/>
    <cellStyle name="Vejica 2" xfId="138" xr:uid="{00000000-0005-0000-0000-0000E3000000}"/>
    <cellStyle name="Vejica 2 2" xfId="156" xr:uid="{00000000-0005-0000-0000-0000E4000000}"/>
    <cellStyle name="Vejica 3" xfId="6" xr:uid="{00000000-0005-0000-0000-0000E5000000}"/>
    <cellStyle name="Vejica 3 2" xfId="155" xr:uid="{00000000-0005-0000-0000-0000E6000000}"/>
    <cellStyle name="Vnos 2" xfId="60" xr:uid="{00000000-0005-0000-0000-0000E7000000}"/>
    <cellStyle name="Vsota 2" xfId="61" xr:uid="{00000000-0005-0000-0000-0000E8000000}"/>
    <cellStyle name="Währung [0]_Tabelle1" xfId="139" xr:uid="{00000000-0005-0000-0000-0000E9000000}"/>
    <cellStyle name="Währung_Tabelle1" xfId="140" xr:uid="{00000000-0005-0000-0000-0000EA000000}"/>
    <cellStyle name="Warning Text" xfId="141" xr:uid="{00000000-0005-0000-0000-0000E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2"/>
  <sheetViews>
    <sheetView tabSelected="1" view="pageBreakPreview" topLeftCell="A13" zoomScaleNormal="100" zoomScaleSheetLayoutView="100" workbookViewId="0">
      <selection activeCell="B16" sqref="B16"/>
    </sheetView>
  </sheetViews>
  <sheetFormatPr defaultRowHeight="15.75"/>
  <cols>
    <col min="1" max="1" width="9.140625" style="1"/>
    <col min="2" max="2" width="6.85546875" style="1" customWidth="1"/>
    <col min="3" max="3" width="8.42578125" style="1" customWidth="1"/>
    <col min="4" max="4" width="47.7109375" style="2" customWidth="1"/>
    <col min="5" max="5" width="17.85546875" style="1" customWidth="1"/>
    <col min="6" max="6" width="4.42578125" style="1" customWidth="1"/>
    <col min="7" max="8" width="9.140625" style="1" customWidth="1"/>
    <col min="9" max="10" width="15.7109375" style="1" customWidth="1"/>
    <col min="11" max="11" width="22.28515625" style="4" customWidth="1"/>
    <col min="12" max="16384" width="9.140625" style="1"/>
  </cols>
  <sheetData>
    <row r="1" spans="2:11">
      <c r="D1" s="6"/>
      <c r="G1" s="3"/>
      <c r="H1" s="9"/>
    </row>
    <row r="2" spans="2:11">
      <c r="D2" s="6"/>
      <c r="G2" s="3"/>
      <c r="H2" s="9"/>
    </row>
    <row r="3" spans="2:11" s="10" customFormat="1" ht="26.25">
      <c r="B3" s="30" t="s">
        <v>24</v>
      </c>
      <c r="C3" s="42"/>
      <c r="D3" s="43" t="s">
        <v>75</v>
      </c>
      <c r="E3" s="42"/>
      <c r="F3" s="42"/>
      <c r="G3" s="11"/>
      <c r="H3" s="12"/>
      <c r="K3" s="13"/>
    </row>
    <row r="4" spans="2:11">
      <c r="B4" s="30" t="s">
        <v>25</v>
      </c>
      <c r="C4" s="20"/>
      <c r="D4" s="39" t="s">
        <v>76</v>
      </c>
      <c r="E4" s="20"/>
      <c r="F4" s="20"/>
      <c r="G4" s="3"/>
      <c r="H4" s="9"/>
    </row>
    <row r="5" spans="2:11">
      <c r="B5" s="30"/>
      <c r="C5" s="20"/>
      <c r="D5" s="39" t="s">
        <v>77</v>
      </c>
      <c r="E5" s="20"/>
      <c r="F5" s="20"/>
      <c r="G5" s="3"/>
      <c r="H5" s="9"/>
    </row>
    <row r="6" spans="2:11">
      <c r="B6" s="30"/>
      <c r="C6" s="20"/>
      <c r="D6" s="23"/>
      <c r="E6" s="20"/>
      <c r="F6" s="20"/>
      <c r="G6" s="3"/>
      <c r="H6" s="9"/>
    </row>
    <row r="7" spans="2:11">
      <c r="B7" s="30"/>
      <c r="C7" s="20"/>
      <c r="D7" s="23"/>
      <c r="E7" s="20"/>
      <c r="F7" s="20"/>
      <c r="G7" s="3"/>
      <c r="H7" s="9"/>
    </row>
    <row r="8" spans="2:11" ht="18">
      <c r="B8" s="30" t="s">
        <v>26</v>
      </c>
      <c r="C8" s="20"/>
      <c r="D8" s="44" t="s">
        <v>78</v>
      </c>
      <c r="E8" s="20"/>
      <c r="F8" s="20"/>
      <c r="G8" s="3"/>
      <c r="H8" s="9"/>
    </row>
    <row r="9" spans="2:11" ht="18">
      <c r="B9" s="30"/>
      <c r="C9" s="20"/>
      <c r="D9" s="44" t="s">
        <v>341</v>
      </c>
      <c r="E9" s="20"/>
      <c r="F9" s="20"/>
      <c r="G9" s="3"/>
      <c r="H9" s="9"/>
    </row>
    <row r="10" spans="2:11">
      <c r="B10" s="30"/>
      <c r="C10" s="20"/>
      <c r="D10" s="39"/>
      <c r="E10" s="20"/>
      <c r="F10" s="20"/>
      <c r="G10" s="3"/>
      <c r="H10" s="9"/>
    </row>
    <row r="11" spans="2:11">
      <c r="B11" s="30"/>
      <c r="C11" s="20"/>
      <c r="D11" s="23"/>
      <c r="E11" s="40"/>
      <c r="F11" s="20"/>
      <c r="G11" s="3"/>
      <c r="H11" s="9"/>
    </row>
    <row r="12" spans="2:11" ht="18">
      <c r="B12" s="30" t="s">
        <v>23</v>
      </c>
      <c r="C12" s="30"/>
      <c r="D12" s="119" t="s">
        <v>74</v>
      </c>
      <c r="E12" s="20"/>
      <c r="F12" s="20"/>
      <c r="G12" s="3"/>
      <c r="H12" s="9"/>
    </row>
    <row r="13" spans="2:11" ht="18.75">
      <c r="B13" s="30" t="s">
        <v>22</v>
      </c>
      <c r="C13" s="30"/>
      <c r="D13" s="119" t="s">
        <v>38</v>
      </c>
      <c r="E13" s="201"/>
      <c r="F13" s="20"/>
      <c r="G13" s="3"/>
      <c r="H13" s="9"/>
    </row>
    <row r="14" spans="2:11">
      <c r="B14" s="30"/>
      <c r="C14" s="30"/>
      <c r="D14" s="45"/>
      <c r="E14" s="20"/>
      <c r="F14" s="20"/>
      <c r="G14" s="3"/>
      <c r="H14" s="9"/>
    </row>
    <row r="15" spans="2:11">
      <c r="B15" s="30"/>
      <c r="C15" s="30"/>
      <c r="D15" s="45"/>
      <c r="E15" s="20"/>
      <c r="F15" s="20"/>
      <c r="G15" s="3"/>
      <c r="H15" s="9"/>
    </row>
    <row r="16" spans="2:11" s="14" customFormat="1" ht="18.75">
      <c r="B16" s="46"/>
      <c r="C16" s="46"/>
      <c r="D16" s="47" t="s">
        <v>20</v>
      </c>
      <c r="E16" s="46"/>
      <c r="F16" s="46"/>
      <c r="G16" s="15"/>
      <c r="H16" s="16"/>
      <c r="K16" s="17"/>
    </row>
    <row r="17" spans="2:11" s="14" customFormat="1" ht="18.75">
      <c r="G17" s="15"/>
      <c r="H17" s="16"/>
      <c r="K17" s="17"/>
    </row>
    <row r="18" spans="2:11" s="14" customFormat="1" ht="18.75">
      <c r="B18" s="49">
        <v>10</v>
      </c>
      <c r="C18" s="49"/>
      <c r="D18" s="50" t="s">
        <v>44</v>
      </c>
      <c r="E18" s="55">
        <f>'10_VO-KA'!I232</f>
        <v>0</v>
      </c>
      <c r="F18" s="46" t="s">
        <v>9</v>
      </c>
      <c r="G18" s="15"/>
      <c r="H18" s="16"/>
      <c r="K18" s="17"/>
    </row>
    <row r="19" spans="2:11" s="14" customFormat="1" ht="18.75">
      <c r="B19" s="49">
        <v>20</v>
      </c>
      <c r="C19" s="49"/>
      <c r="D19" s="50" t="s">
        <v>61</v>
      </c>
      <c r="E19" s="55">
        <f>'20_OGREVANJE'!I385</f>
        <v>0</v>
      </c>
      <c r="F19" s="46" t="s">
        <v>9</v>
      </c>
      <c r="G19" s="15"/>
      <c r="H19" s="16"/>
      <c r="K19" s="17"/>
    </row>
    <row r="20" spans="2:11" s="14" customFormat="1" ht="18.75">
      <c r="B20" s="49">
        <v>21</v>
      </c>
      <c r="C20" s="49"/>
      <c r="D20" s="50" t="s">
        <v>277</v>
      </c>
      <c r="E20" s="55">
        <f>'21_Ogrevanje talno'!I62</f>
        <v>0</v>
      </c>
      <c r="F20" s="46" t="s">
        <v>9</v>
      </c>
      <c r="G20" s="15"/>
      <c r="H20" s="16"/>
      <c r="K20" s="17"/>
    </row>
    <row r="21" spans="2:11" s="14" customFormat="1" ht="18.75">
      <c r="B21" s="49">
        <v>30</v>
      </c>
      <c r="C21" s="49"/>
      <c r="D21" s="50" t="s">
        <v>144</v>
      </c>
      <c r="E21" s="55">
        <f>'30_Sistem sond'!I42</f>
        <v>0</v>
      </c>
      <c r="F21" s="46" t="s">
        <v>9</v>
      </c>
      <c r="G21" s="15"/>
      <c r="H21" s="16"/>
      <c r="K21" s="17"/>
    </row>
    <row r="22" spans="2:11" s="14" customFormat="1" ht="18.75">
      <c r="B22" s="49">
        <v>40</v>
      </c>
      <c r="C22" s="49"/>
      <c r="D22" s="50" t="s">
        <v>62</v>
      </c>
      <c r="E22" s="55">
        <f>'40_Prezracevanje'!I216</f>
        <v>0</v>
      </c>
      <c r="F22" s="46" t="s">
        <v>9</v>
      </c>
      <c r="G22" s="15"/>
      <c r="H22" s="16"/>
      <c r="K22" s="17"/>
    </row>
    <row r="23" spans="2:11" s="14" customFormat="1" ht="18.75">
      <c r="B23" s="49">
        <v>50</v>
      </c>
      <c r="C23" s="49"/>
      <c r="D23" s="50" t="s">
        <v>71</v>
      </c>
      <c r="E23" s="55">
        <f>'50_Pohlajevanje'!I148</f>
        <v>0</v>
      </c>
      <c r="F23" s="46" t="s">
        <v>9</v>
      </c>
      <c r="G23" s="15"/>
      <c r="H23" s="16"/>
      <c r="K23" s="17"/>
    </row>
    <row r="24" spans="2:11" s="14" customFormat="1" ht="18.75">
      <c r="B24" s="49">
        <v>60</v>
      </c>
      <c r="C24" s="49"/>
      <c r="D24" s="50" t="s">
        <v>492</v>
      </c>
      <c r="E24" s="55">
        <f>'60_Kuhinja'!I349</f>
        <v>0</v>
      </c>
      <c r="F24" s="46" t="s">
        <v>9</v>
      </c>
      <c r="G24" s="15"/>
      <c r="H24" s="16"/>
      <c r="K24" s="17"/>
    </row>
    <row r="25" spans="2:11" s="14" customFormat="1" ht="18.75">
      <c r="B25" s="109">
        <v>70</v>
      </c>
      <c r="C25" s="109"/>
      <c r="D25" s="110" t="s">
        <v>506</v>
      </c>
      <c r="E25" s="111">
        <f>'70_Plin'!I35</f>
        <v>0</v>
      </c>
      <c r="F25" s="46" t="s">
        <v>9</v>
      </c>
      <c r="G25" s="15"/>
      <c r="H25" s="16"/>
      <c r="K25" s="17"/>
    </row>
    <row r="26" spans="2:11" s="14" customFormat="1" ht="18.75">
      <c r="B26" s="46"/>
      <c r="C26" s="46"/>
      <c r="D26" s="66" t="s">
        <v>31</v>
      </c>
      <c r="E26" s="55">
        <f>SUM(E18:E25)</f>
        <v>0</v>
      </c>
      <c r="F26" s="46" t="s">
        <v>9</v>
      </c>
      <c r="G26" s="15"/>
      <c r="H26" s="16"/>
      <c r="K26" s="17"/>
    </row>
    <row r="27" spans="2:11" s="14" customFormat="1" ht="18.75">
      <c r="B27" s="46"/>
      <c r="C27" s="46"/>
      <c r="D27" s="48"/>
      <c r="E27" s="55"/>
      <c r="F27" s="46"/>
      <c r="G27" s="15"/>
      <c r="H27" s="16"/>
      <c r="K27" s="17"/>
    </row>
    <row r="28" spans="2:11" s="14" customFormat="1" ht="18.75">
      <c r="B28" s="46"/>
      <c r="C28" s="46"/>
      <c r="D28" s="66" t="s">
        <v>27</v>
      </c>
      <c r="E28" s="55">
        <f>E26*0.22</f>
        <v>0</v>
      </c>
      <c r="F28" s="46" t="s">
        <v>9</v>
      </c>
      <c r="G28" s="15"/>
      <c r="H28" s="16"/>
      <c r="K28" s="17"/>
    </row>
    <row r="29" spans="2:11" s="14" customFormat="1" ht="19.5" thickBot="1">
      <c r="B29" s="51"/>
      <c r="C29" s="51"/>
      <c r="D29" s="52"/>
      <c r="E29" s="56"/>
      <c r="F29" s="51"/>
      <c r="G29" s="15"/>
      <c r="H29" s="16"/>
      <c r="K29" s="17"/>
    </row>
    <row r="30" spans="2:11" s="14" customFormat="1" ht="19.5" thickTop="1">
      <c r="B30" s="46"/>
      <c r="C30" s="46"/>
      <c r="D30" s="66" t="s">
        <v>32</v>
      </c>
      <c r="E30" s="55">
        <f>SUM(E26:E29)</f>
        <v>0</v>
      </c>
      <c r="F30" s="46" t="s">
        <v>9</v>
      </c>
      <c r="G30" s="15"/>
      <c r="H30" s="16"/>
      <c r="K30" s="17"/>
    </row>
    <row r="31" spans="2:11" s="14" customFormat="1" ht="18.75">
      <c r="D31" s="18"/>
      <c r="G31" s="15"/>
      <c r="H31" s="16"/>
      <c r="K31" s="17"/>
    </row>
    <row r="32" spans="2:11">
      <c r="D32" s="6"/>
      <c r="G32" s="3"/>
      <c r="H32" s="9"/>
    </row>
  </sheetData>
  <pageMargins left="1.1811023622047245" right="0.39370078740157483" top="0.78740157480314965" bottom="0.78740157480314965" header="0.31496062992125984" footer="0.31496062992125984"/>
  <pageSetup paperSize="9" scale="82" fitToHeight="50" orientation="portrait" r:id="rId1"/>
  <headerFooter>
    <oddHeader xml:space="preserve">&amp;CPopis del strojnih instalacij in strojne opreme
&amp;Rprojekt: 17140-00
načrt: SPK - 5
</oddHeader>
    <oddFooter>&amp;C&amp;A&amp;R&amp;P/&amp;N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53"/>
  <sheetViews>
    <sheetView topLeftCell="A37" workbookViewId="0">
      <selection activeCell="B4" sqref="B4"/>
    </sheetView>
  </sheetViews>
  <sheetFormatPr defaultRowHeight="15.75"/>
  <cols>
    <col min="1" max="1" width="4.140625" style="149" bestFit="1" customWidth="1"/>
    <col min="2" max="2" width="80.7109375" style="148" customWidth="1"/>
    <col min="3" max="16384" width="9.140625" style="147"/>
  </cols>
  <sheetData>
    <row r="1" spans="2:2" s="147" customFormat="1">
      <c r="B1" s="146" t="s">
        <v>149</v>
      </c>
    </row>
    <row r="2" spans="2:2" s="147" customFormat="1">
      <c r="B2" s="146"/>
    </row>
    <row r="3" spans="2:2" s="147" customFormat="1" ht="31.5">
      <c r="B3" s="148" t="s">
        <v>150</v>
      </c>
    </row>
    <row r="4" spans="2:2" s="147" customFormat="1" ht="63">
      <c r="B4" s="148" t="s">
        <v>151</v>
      </c>
    </row>
    <row r="5" spans="2:2" s="147" customFormat="1" ht="47.25">
      <c r="B5" s="148" t="s">
        <v>152</v>
      </c>
    </row>
    <row r="6" spans="2:2" s="147" customFormat="1" ht="63">
      <c r="B6" s="148" t="s">
        <v>153</v>
      </c>
    </row>
    <row r="7" spans="2:2" s="147" customFormat="1" ht="31.5">
      <c r="B7" s="148" t="s">
        <v>154</v>
      </c>
    </row>
    <row r="8" spans="2:2" s="147" customFormat="1" ht="47.25">
      <c r="B8" s="148" t="s">
        <v>155</v>
      </c>
    </row>
    <row r="9" spans="2:2" s="147" customFormat="1" ht="47.25">
      <c r="B9" s="148" t="s">
        <v>156</v>
      </c>
    </row>
    <row r="10" spans="2:2" s="147" customFormat="1" ht="31.5">
      <c r="B10" s="148" t="s">
        <v>157</v>
      </c>
    </row>
    <row r="11" spans="2:2" s="147" customFormat="1" ht="31.5">
      <c r="B11" s="148" t="s">
        <v>158</v>
      </c>
    </row>
    <row r="12" spans="2:2" s="147" customFormat="1" ht="47.25">
      <c r="B12" s="148" t="s">
        <v>159</v>
      </c>
    </row>
    <row r="13" spans="2:2" s="147" customFormat="1" ht="47.25">
      <c r="B13" s="148" t="s">
        <v>160</v>
      </c>
    </row>
    <row r="14" spans="2:2" s="147" customFormat="1" ht="63">
      <c r="B14" s="148" t="s">
        <v>161</v>
      </c>
    </row>
    <row r="15" spans="2:2" s="147" customFormat="1" ht="94.5">
      <c r="B15" s="148" t="s">
        <v>162</v>
      </c>
    </row>
    <row r="16" spans="2:2" s="147" customFormat="1" ht="110.25">
      <c r="B16" s="148" t="s">
        <v>163</v>
      </c>
    </row>
    <row r="17" spans="1:2" ht="141.75">
      <c r="B17" s="148" t="s">
        <v>164</v>
      </c>
    </row>
    <row r="18" spans="1:2" ht="63">
      <c r="B18" s="148" t="s">
        <v>165</v>
      </c>
    </row>
    <row r="19" spans="1:2" ht="63">
      <c r="B19" s="148" t="s">
        <v>166</v>
      </c>
    </row>
    <row r="20" spans="1:2" ht="173.25">
      <c r="B20" s="148" t="s">
        <v>167</v>
      </c>
    </row>
    <row r="21" spans="1:2" ht="31.5">
      <c r="B21" s="150" t="s">
        <v>168</v>
      </c>
    </row>
    <row r="22" spans="1:2" ht="31.5">
      <c r="B22" s="146" t="s">
        <v>169</v>
      </c>
    </row>
    <row r="23" spans="1:2">
      <c r="B23" s="146"/>
    </row>
    <row r="24" spans="1:2">
      <c r="A24" s="149" t="s">
        <v>170</v>
      </c>
      <c r="B24" s="148" t="s">
        <v>171</v>
      </c>
    </row>
    <row r="25" spans="1:2">
      <c r="A25" s="149" t="s">
        <v>170</v>
      </c>
      <c r="B25" s="148" t="s">
        <v>172</v>
      </c>
    </row>
    <row r="26" spans="1:2">
      <c r="A26" s="149" t="s">
        <v>170</v>
      </c>
      <c r="B26" s="148" t="s">
        <v>173</v>
      </c>
    </row>
    <row r="27" spans="1:2">
      <c r="A27" s="149" t="s">
        <v>170</v>
      </c>
      <c r="B27" s="148" t="s">
        <v>174</v>
      </c>
    </row>
    <row r="28" spans="1:2" ht="31.5">
      <c r="A28" s="149" t="s">
        <v>170</v>
      </c>
      <c r="B28" s="148" t="s">
        <v>175</v>
      </c>
    </row>
    <row r="29" spans="1:2">
      <c r="A29" s="149" t="s">
        <v>170</v>
      </c>
      <c r="B29" s="148" t="s">
        <v>176</v>
      </c>
    </row>
    <row r="30" spans="1:2" ht="31.5">
      <c r="A30" s="149" t="s">
        <v>170</v>
      </c>
      <c r="B30" s="148" t="s">
        <v>177</v>
      </c>
    </row>
    <row r="31" spans="1:2">
      <c r="A31" s="149" t="s">
        <v>170</v>
      </c>
      <c r="B31" s="148" t="s">
        <v>178</v>
      </c>
    </row>
    <row r="32" spans="1:2">
      <c r="A32" s="149" t="s">
        <v>170</v>
      </c>
      <c r="B32" s="148" t="s">
        <v>179</v>
      </c>
    </row>
    <row r="33" spans="1:2" ht="63">
      <c r="A33" s="149" t="s">
        <v>170</v>
      </c>
      <c r="B33" s="148" t="s">
        <v>180</v>
      </c>
    </row>
    <row r="34" spans="1:2">
      <c r="A34" s="149" t="s">
        <v>170</v>
      </c>
      <c r="B34" s="148" t="s">
        <v>181</v>
      </c>
    </row>
    <row r="35" spans="1:2">
      <c r="A35" s="149" t="s">
        <v>170</v>
      </c>
      <c r="B35" s="148" t="s">
        <v>182</v>
      </c>
    </row>
    <row r="36" spans="1:2">
      <c r="A36" s="149" t="s">
        <v>170</v>
      </c>
      <c r="B36" s="148" t="s">
        <v>183</v>
      </c>
    </row>
    <row r="37" spans="1:2" ht="47.25">
      <c r="A37" s="149" t="s">
        <v>170</v>
      </c>
      <c r="B37" s="148" t="s">
        <v>184</v>
      </c>
    </row>
    <row r="38" spans="1:2">
      <c r="A38" s="149" t="s">
        <v>170</v>
      </c>
      <c r="B38" s="148" t="s">
        <v>185</v>
      </c>
    </row>
    <row r="39" spans="1:2">
      <c r="A39" s="149" t="s">
        <v>170</v>
      </c>
      <c r="B39" s="148" t="s">
        <v>186</v>
      </c>
    </row>
    <row r="40" spans="1:2">
      <c r="A40" s="149" t="s">
        <v>170</v>
      </c>
      <c r="B40" s="148" t="s">
        <v>187</v>
      </c>
    </row>
    <row r="41" spans="1:2">
      <c r="A41" s="149" t="s">
        <v>170</v>
      </c>
      <c r="B41" s="148" t="s">
        <v>188</v>
      </c>
    </row>
    <row r="42" spans="1:2">
      <c r="A42" s="149" t="s">
        <v>170</v>
      </c>
      <c r="B42" s="148" t="s">
        <v>189</v>
      </c>
    </row>
    <row r="43" spans="1:2">
      <c r="A43" s="149" t="s">
        <v>170</v>
      </c>
      <c r="B43" s="148" t="s">
        <v>190</v>
      </c>
    </row>
    <row r="44" spans="1:2" ht="31.5">
      <c r="A44" s="149" t="s">
        <v>170</v>
      </c>
      <c r="B44" s="148" t="s">
        <v>191</v>
      </c>
    </row>
    <row r="45" spans="1:2">
      <c r="A45" s="149" t="s">
        <v>170</v>
      </c>
      <c r="B45" s="148" t="s">
        <v>192</v>
      </c>
    </row>
    <row r="46" spans="1:2" ht="31.5">
      <c r="A46" s="149" t="s">
        <v>170</v>
      </c>
      <c r="B46" s="148" t="s">
        <v>193</v>
      </c>
    </row>
    <row r="47" spans="1:2" ht="47.25">
      <c r="A47" s="149" t="s">
        <v>170</v>
      </c>
      <c r="B47" s="148" t="s">
        <v>194</v>
      </c>
    </row>
    <row r="48" spans="1:2" ht="47.25">
      <c r="A48" s="149" t="s">
        <v>170</v>
      </c>
      <c r="B48" s="148" t="s">
        <v>195</v>
      </c>
    </row>
    <row r="49" spans="1:3" s="153" customFormat="1" ht="31.5">
      <c r="A49" s="151" t="s">
        <v>170</v>
      </c>
      <c r="B49" s="148" t="s">
        <v>196</v>
      </c>
      <c r="C49" s="152"/>
    </row>
    <row r="50" spans="1:3" s="153" customFormat="1" ht="31.5">
      <c r="A50" s="151" t="s">
        <v>170</v>
      </c>
      <c r="B50" s="148" t="s">
        <v>197</v>
      </c>
      <c r="C50" s="152"/>
    </row>
    <row r="51" spans="1:3" s="153" customFormat="1" ht="31.5">
      <c r="A51" s="151" t="s">
        <v>170</v>
      </c>
      <c r="B51" s="148" t="s">
        <v>198</v>
      </c>
      <c r="C51" s="152"/>
    </row>
    <row r="52" spans="1:3" s="153" customFormat="1" ht="31.5">
      <c r="A52" s="151" t="s">
        <v>170</v>
      </c>
      <c r="B52" s="148" t="s">
        <v>199</v>
      </c>
      <c r="C52" s="152"/>
    </row>
    <row r="53" spans="1:3">
      <c r="A53" s="149" t="s">
        <v>170</v>
      </c>
      <c r="B53" s="148"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IU237"/>
  <sheetViews>
    <sheetView view="pageBreakPreview" zoomScale="110" zoomScaleNormal="100" zoomScaleSheetLayoutView="110" workbookViewId="0">
      <selection activeCell="H6" sqref="H6:H230"/>
    </sheetView>
  </sheetViews>
  <sheetFormatPr defaultRowHeight="15.75"/>
  <cols>
    <col min="1" max="1" width="3.28515625" style="35" customWidth="1"/>
    <col min="2" max="2" width="3.28515625" style="20" customWidth="1"/>
    <col min="3" max="3" width="47.7109375" style="108"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81" customWidth="1"/>
    <col min="11" max="16384" width="9.140625" style="20"/>
  </cols>
  <sheetData>
    <row r="1" spans="1:255">
      <c r="A1" s="19" t="s">
        <v>3</v>
      </c>
      <c r="B1" s="19"/>
      <c r="C1" s="123" t="s">
        <v>4</v>
      </c>
      <c r="D1" s="141"/>
      <c r="E1" s="141"/>
      <c r="F1" s="21" t="s">
        <v>5</v>
      </c>
      <c r="G1" s="21" t="s">
        <v>6</v>
      </c>
      <c r="H1" s="22" t="s">
        <v>8</v>
      </c>
      <c r="I1" s="53" t="s">
        <v>7</v>
      </c>
    </row>
    <row r="3" spans="1:255" s="33" customFormat="1" ht="18.75" customHeight="1">
      <c r="A3" s="38">
        <v>10</v>
      </c>
      <c r="C3" s="161" t="s">
        <v>276</v>
      </c>
      <c r="D3" s="86"/>
      <c r="E3" s="88"/>
      <c r="F3" s="20"/>
      <c r="G3" s="87"/>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90" customFormat="1">
      <c r="B4" s="25"/>
      <c r="C4" s="124"/>
      <c r="D4" s="89"/>
      <c r="E4" s="89"/>
    </row>
    <row r="5" spans="1:255" s="104" customFormat="1">
      <c r="A5" s="102"/>
      <c r="B5" s="25"/>
      <c r="C5" s="162"/>
      <c r="D5" s="89"/>
      <c r="E5" s="116"/>
      <c r="F5" s="89"/>
      <c r="G5" s="68"/>
      <c r="H5" s="69"/>
      <c r="I5" s="69"/>
      <c r="K5" s="90"/>
      <c r="L5" s="118"/>
    </row>
    <row r="6" spans="1:255" s="104" customFormat="1" ht="47.25">
      <c r="A6" s="102">
        <v>10</v>
      </c>
      <c r="B6" s="77" t="str">
        <f>IF(ISBLANK(C5),IF(ISBLANK(C6),5,CONCATENATE(COUNTA($B$4:B4)+1,".")))</f>
        <v>1.</v>
      </c>
      <c r="C6" s="138" t="s">
        <v>278</v>
      </c>
      <c r="D6" s="90"/>
      <c r="E6" s="90"/>
      <c r="F6" s="159">
        <v>3</v>
      </c>
      <c r="G6" s="159" t="s">
        <v>0</v>
      </c>
      <c r="H6" s="165"/>
      <c r="I6" s="165">
        <f>+F6*H6</f>
        <v>0</v>
      </c>
      <c r="K6" s="90"/>
      <c r="L6" s="118"/>
    </row>
    <row r="7" spans="1:255" s="104" customFormat="1">
      <c r="A7" s="102"/>
      <c r="B7" s="77"/>
      <c r="C7" s="138"/>
      <c r="D7" s="90"/>
      <c r="E7" s="90"/>
      <c r="F7" s="159"/>
      <c r="G7" s="159"/>
      <c r="H7" s="165"/>
      <c r="I7" s="165"/>
      <c r="K7" s="90"/>
      <c r="L7" s="118"/>
    </row>
    <row r="8" spans="1:255" s="104" customFormat="1" ht="47.25">
      <c r="A8" s="102">
        <v>10</v>
      </c>
      <c r="B8" s="77" t="str">
        <f>IF(ISBLANK(C7),IF(ISBLANK(C8),5,CONCATENATE(COUNTA($B$4:B6)+1,".")))</f>
        <v>2.</v>
      </c>
      <c r="C8" s="138" t="s">
        <v>279</v>
      </c>
      <c r="D8" s="90"/>
      <c r="E8" s="90"/>
      <c r="F8" s="159">
        <v>3</v>
      </c>
      <c r="G8" s="159" t="s">
        <v>0</v>
      </c>
      <c r="H8" s="165"/>
      <c r="I8" s="165">
        <f>+F8*H8</f>
        <v>0</v>
      </c>
      <c r="K8" s="90"/>
      <c r="L8" s="118"/>
    </row>
    <row r="9" spans="1:255" s="104" customFormat="1">
      <c r="A9" s="102"/>
      <c r="B9" s="25"/>
      <c r="C9" s="138"/>
      <c r="D9" s="90"/>
      <c r="E9" s="90"/>
      <c r="F9" s="159"/>
      <c r="G9" s="159"/>
      <c r="H9" s="165"/>
      <c r="I9" s="165"/>
      <c r="K9" s="90"/>
      <c r="L9" s="118"/>
    </row>
    <row r="10" spans="1:255" s="104" customFormat="1" ht="47.25">
      <c r="A10" s="102">
        <v>10</v>
      </c>
      <c r="B10" s="77" t="str">
        <f>IF(ISBLANK(C9),IF(ISBLANK(C10),5,CONCATENATE(COUNTA($B$4:B8)+1,".")))</f>
        <v>3.</v>
      </c>
      <c r="C10" s="138" t="s">
        <v>280</v>
      </c>
      <c r="D10" s="90"/>
      <c r="E10" s="90"/>
      <c r="F10" s="159">
        <v>1</v>
      </c>
      <c r="G10" s="159" t="s">
        <v>0</v>
      </c>
      <c r="H10" s="165"/>
      <c r="I10" s="165">
        <f>F10*H10</f>
        <v>0</v>
      </c>
      <c r="K10" s="90"/>
      <c r="L10" s="118"/>
    </row>
    <row r="11" spans="1:255" s="104" customFormat="1">
      <c r="A11" s="102"/>
      <c r="B11" s="25"/>
      <c r="C11" s="138"/>
      <c r="D11" s="90"/>
      <c r="E11" s="90"/>
      <c r="F11" s="159"/>
      <c r="G11" s="159"/>
      <c r="H11" s="165"/>
      <c r="I11" s="165"/>
      <c r="K11" s="90"/>
      <c r="L11" s="118"/>
    </row>
    <row r="12" spans="1:255" s="104" customFormat="1" ht="47.25">
      <c r="A12" s="102">
        <v>10</v>
      </c>
      <c r="B12" s="77" t="str">
        <f>IF(ISBLANK(C11),IF(ISBLANK(C12),5,CONCATENATE(COUNTA($B$4:B10)+1,".")))</f>
        <v>4.</v>
      </c>
      <c r="C12" s="138" t="s">
        <v>281</v>
      </c>
      <c r="D12" s="90"/>
      <c r="E12" s="90"/>
      <c r="F12" s="159">
        <v>2</v>
      </c>
      <c r="G12" s="159" t="s">
        <v>0</v>
      </c>
      <c r="H12" s="165"/>
      <c r="I12" s="165">
        <f>+F12*H12</f>
        <v>0</v>
      </c>
      <c r="K12" s="90"/>
      <c r="L12" s="118"/>
    </row>
    <row r="13" spans="1:255" s="104" customFormat="1">
      <c r="A13" s="102"/>
      <c r="B13" s="25"/>
      <c r="C13" s="138"/>
      <c r="D13" s="90"/>
      <c r="E13" s="90"/>
      <c r="F13" s="159"/>
      <c r="G13" s="159"/>
      <c r="H13" s="165"/>
      <c r="I13" s="165"/>
      <c r="K13" s="90"/>
      <c r="L13" s="118"/>
    </row>
    <row r="14" spans="1:255" s="104" customFormat="1" ht="31.5">
      <c r="A14" s="102">
        <v>10</v>
      </c>
      <c r="B14" s="77" t="str">
        <f>IF(ISBLANK(C13),IF(ISBLANK(C14),5,CONCATENATE(COUNTA($B$4:B12)+1,".")))</f>
        <v>5.</v>
      </c>
      <c r="C14" s="138" t="s">
        <v>282</v>
      </c>
      <c r="D14" s="90"/>
      <c r="E14" s="90"/>
      <c r="F14" s="159">
        <v>1</v>
      </c>
      <c r="G14" s="159" t="s">
        <v>0</v>
      </c>
      <c r="H14" s="165"/>
      <c r="I14" s="165">
        <f>+F14*H14</f>
        <v>0</v>
      </c>
      <c r="K14" s="90"/>
      <c r="L14" s="118"/>
    </row>
    <row r="15" spans="1:255" s="104" customFormat="1">
      <c r="A15" s="102"/>
      <c r="B15" s="25"/>
      <c r="C15" s="138"/>
      <c r="D15" s="90"/>
      <c r="E15" s="90"/>
      <c r="F15" s="159"/>
      <c r="G15" s="159"/>
      <c r="H15" s="165"/>
      <c r="I15" s="165"/>
      <c r="K15" s="90"/>
      <c r="L15" s="118"/>
    </row>
    <row r="16" spans="1:255" s="104" customFormat="1" ht="47.25">
      <c r="A16" s="102">
        <v>10</v>
      </c>
      <c r="B16" s="77" t="str">
        <f>IF(ISBLANK(C15),IF(ISBLANK(C16),5,CONCATENATE(COUNTA($B$4:B14)+1,".")))</f>
        <v>6.</v>
      </c>
      <c r="C16" s="138" t="s">
        <v>283</v>
      </c>
      <c r="D16" s="90"/>
      <c r="E16" s="90"/>
      <c r="F16" s="159">
        <v>1</v>
      </c>
      <c r="G16" s="159" t="s">
        <v>0</v>
      </c>
      <c r="H16" s="165"/>
      <c r="I16" s="165">
        <f>F16*H16</f>
        <v>0</v>
      </c>
      <c r="K16" s="90"/>
      <c r="L16" s="118"/>
    </row>
    <row r="17" spans="1:12" s="104" customFormat="1">
      <c r="A17" s="102"/>
      <c r="B17" s="25"/>
      <c r="C17" s="138"/>
      <c r="D17" s="90"/>
      <c r="E17" s="90"/>
      <c r="F17" s="159"/>
      <c r="G17" s="159"/>
      <c r="H17" s="165"/>
      <c r="I17" s="165"/>
      <c r="K17" s="90"/>
      <c r="L17" s="118"/>
    </row>
    <row r="18" spans="1:12" s="104" customFormat="1" ht="47.25">
      <c r="A18" s="102">
        <v>10</v>
      </c>
      <c r="B18" s="77" t="str">
        <f>IF(ISBLANK(C17),IF(ISBLANK(C18),5,CONCATENATE(COUNTA($B$4:B16)+1,".")))</f>
        <v>7.</v>
      </c>
      <c r="C18" s="138" t="s">
        <v>284</v>
      </c>
      <c r="D18" s="90"/>
      <c r="E18" s="90"/>
      <c r="F18" s="159">
        <v>2</v>
      </c>
      <c r="G18" s="159" t="s">
        <v>0</v>
      </c>
      <c r="H18" s="165"/>
      <c r="I18" s="165">
        <f>+F18*H18</f>
        <v>0</v>
      </c>
      <c r="K18" s="90"/>
      <c r="L18" s="118"/>
    </row>
    <row r="19" spans="1:12" s="104" customFormat="1">
      <c r="A19" s="102"/>
      <c r="B19" s="25"/>
      <c r="C19" s="138"/>
      <c r="D19" s="90"/>
      <c r="E19" s="90"/>
      <c r="F19" s="159"/>
      <c r="G19" s="159"/>
      <c r="H19" s="165"/>
      <c r="I19" s="165"/>
      <c r="K19" s="90"/>
      <c r="L19" s="118"/>
    </row>
    <row r="20" spans="1:12" s="104" customFormat="1">
      <c r="A20" s="102"/>
      <c r="B20" s="25"/>
      <c r="C20" s="138"/>
      <c r="D20" s="90"/>
      <c r="E20" s="90"/>
      <c r="F20" s="159"/>
      <c r="G20" s="159"/>
      <c r="H20" s="165"/>
      <c r="I20" s="165"/>
      <c r="K20" s="90"/>
      <c r="L20" s="118"/>
    </row>
    <row r="21" spans="1:12" s="104" customFormat="1" ht="31.5">
      <c r="A21" s="102">
        <v>10</v>
      </c>
      <c r="B21" s="77" t="str">
        <f>IF(ISBLANK(C20),IF(ISBLANK(C21),5,CONCATENATE(COUNTA($B$4:B19)+1,".")))</f>
        <v>8.</v>
      </c>
      <c r="C21" s="138" t="s">
        <v>285</v>
      </c>
      <c r="D21" s="90"/>
      <c r="E21" s="90"/>
      <c r="F21" s="159">
        <v>2</v>
      </c>
      <c r="G21" s="159" t="s">
        <v>0</v>
      </c>
      <c r="H21" s="165"/>
      <c r="I21" s="165">
        <f>+F21*H21</f>
        <v>0</v>
      </c>
      <c r="K21" s="90"/>
      <c r="L21" s="118"/>
    </row>
    <row r="22" spans="1:12" s="104" customFormat="1">
      <c r="A22" s="102"/>
      <c r="B22" s="25"/>
      <c r="C22" s="138"/>
      <c r="D22" s="90"/>
      <c r="E22" s="90"/>
      <c r="F22" s="159"/>
      <c r="G22" s="159"/>
      <c r="H22" s="165"/>
      <c r="I22" s="165"/>
      <c r="K22" s="90"/>
      <c r="L22" s="118"/>
    </row>
    <row r="23" spans="1:12" s="104" customFormat="1" ht="31.5">
      <c r="A23" s="102">
        <v>10</v>
      </c>
      <c r="B23" s="77" t="str">
        <f>IF(ISBLANK(C22),IF(ISBLANK(C23),5,CONCATENATE(COUNTA($B$4:B21)+1,".")))</f>
        <v>9.</v>
      </c>
      <c r="C23" s="138" t="s">
        <v>286</v>
      </c>
      <c r="D23" s="90"/>
      <c r="E23" s="90"/>
      <c r="F23" s="159">
        <v>2</v>
      </c>
      <c r="G23" s="159" t="s">
        <v>0</v>
      </c>
      <c r="H23" s="165"/>
      <c r="I23" s="165">
        <f>+F23*H23</f>
        <v>0</v>
      </c>
      <c r="K23" s="90"/>
      <c r="L23" s="118"/>
    </row>
    <row r="24" spans="1:12" s="104" customFormat="1">
      <c r="A24" s="102"/>
      <c r="B24" s="25"/>
      <c r="C24" s="138"/>
      <c r="D24" s="90"/>
      <c r="E24" s="90"/>
      <c r="F24" s="159"/>
      <c r="G24" s="159"/>
      <c r="H24" s="165"/>
      <c r="I24" s="165"/>
      <c r="K24" s="90"/>
      <c r="L24" s="118"/>
    </row>
    <row r="25" spans="1:12" s="104" customFormat="1" ht="47.25">
      <c r="A25" s="102">
        <v>10</v>
      </c>
      <c r="B25" s="77" t="str">
        <f>IF(ISBLANK(C24),IF(ISBLANK(C25),5,CONCATENATE(COUNTA($B$4:B23)+1,".")))</f>
        <v>10.</v>
      </c>
      <c r="C25" s="138" t="s">
        <v>214</v>
      </c>
      <c r="D25" s="90" t="s">
        <v>287</v>
      </c>
      <c r="E25" s="90"/>
      <c r="F25" s="159">
        <v>2</v>
      </c>
      <c r="G25" s="159" t="s">
        <v>0</v>
      </c>
      <c r="H25" s="165"/>
      <c r="I25" s="165">
        <f>+F25*H25</f>
        <v>0</v>
      </c>
      <c r="K25" s="90"/>
      <c r="L25" s="118"/>
    </row>
    <row r="26" spans="1:12" s="104" customFormat="1">
      <c r="A26" s="102"/>
      <c r="B26" s="25"/>
      <c r="C26" s="138"/>
      <c r="D26" s="90"/>
      <c r="E26" s="90"/>
      <c r="F26" s="159"/>
      <c r="G26" s="159"/>
      <c r="H26" s="165"/>
      <c r="I26" s="165"/>
      <c r="K26" s="90"/>
      <c r="L26" s="118"/>
    </row>
    <row r="27" spans="1:12" s="104" customFormat="1" ht="47.25">
      <c r="A27" s="102">
        <v>10</v>
      </c>
      <c r="B27" s="77" t="str">
        <f>IF(ISBLANK(C26),IF(ISBLANK(C27),5,CONCATENATE(COUNTA($B$4:B25)+1,".")))</f>
        <v>11.</v>
      </c>
      <c r="C27" s="138" t="s">
        <v>288</v>
      </c>
      <c r="D27" s="90" t="s">
        <v>287</v>
      </c>
      <c r="E27" s="90"/>
      <c r="F27" s="159">
        <v>1</v>
      </c>
      <c r="G27" s="159" t="s">
        <v>0</v>
      </c>
      <c r="H27" s="165"/>
      <c r="I27" s="165">
        <f>+F27*H27</f>
        <v>0</v>
      </c>
      <c r="K27" s="90"/>
      <c r="L27" s="118"/>
    </row>
    <row r="28" spans="1:12" s="104" customFormat="1">
      <c r="A28" s="102"/>
      <c r="B28" s="25"/>
      <c r="C28" s="138"/>
      <c r="D28" s="90"/>
      <c r="E28" s="90"/>
      <c r="F28" s="159"/>
      <c r="G28" s="159"/>
      <c r="H28" s="165"/>
      <c r="I28" s="165"/>
      <c r="K28" s="90"/>
      <c r="L28" s="118"/>
    </row>
    <row r="29" spans="1:12" s="104" customFormat="1" ht="126">
      <c r="A29" s="102">
        <v>10</v>
      </c>
      <c r="B29" s="77" t="str">
        <f>IF(ISBLANK(C28),IF(ISBLANK(C29),5,CONCATENATE(COUNTA($B$4:B27)+1,".")))</f>
        <v>12.</v>
      </c>
      <c r="C29" s="138" t="s">
        <v>289</v>
      </c>
      <c r="D29" s="90" t="s">
        <v>215</v>
      </c>
      <c r="E29" s="90"/>
      <c r="F29" s="159">
        <v>1</v>
      </c>
      <c r="G29" s="159" t="s">
        <v>0</v>
      </c>
      <c r="H29" s="165"/>
      <c r="I29" s="165">
        <f>+F29*H29</f>
        <v>0</v>
      </c>
      <c r="K29" s="90"/>
      <c r="L29" s="118"/>
    </row>
    <row r="30" spans="1:12" s="104" customFormat="1">
      <c r="A30" s="102"/>
      <c r="B30" s="25"/>
      <c r="C30" s="138"/>
      <c r="D30" s="90"/>
      <c r="E30" s="90"/>
      <c r="F30" s="159"/>
      <c r="G30" s="159"/>
      <c r="H30" s="165"/>
      <c r="I30" s="165"/>
      <c r="K30" s="90"/>
      <c r="L30" s="118"/>
    </row>
    <row r="31" spans="1:12" s="104" customFormat="1" ht="47.25">
      <c r="A31" s="102">
        <v>10</v>
      </c>
      <c r="B31" s="77" t="str">
        <f>IF(ISBLANK(C30),IF(ISBLANK(C31),5,CONCATENATE(COUNTA($B$4:B29)+1,".")))</f>
        <v>13.</v>
      </c>
      <c r="C31" s="138" t="s">
        <v>216</v>
      </c>
      <c r="D31" s="90" t="s">
        <v>218</v>
      </c>
      <c r="E31" s="90"/>
      <c r="F31" s="159">
        <v>1</v>
      </c>
      <c r="G31" s="159" t="s">
        <v>0</v>
      </c>
      <c r="H31" s="165"/>
      <c r="I31" s="165">
        <f>+F31*H31</f>
        <v>0</v>
      </c>
      <c r="K31" s="90"/>
      <c r="L31" s="118"/>
    </row>
    <row r="32" spans="1:12" s="104" customFormat="1">
      <c r="A32" s="102"/>
      <c r="B32" s="25"/>
      <c r="C32" s="138"/>
      <c r="D32" s="90" t="s">
        <v>290</v>
      </c>
      <c r="E32" s="90"/>
      <c r="F32" s="159">
        <v>1</v>
      </c>
      <c r="G32" s="159" t="s">
        <v>0</v>
      </c>
      <c r="H32" s="165"/>
      <c r="I32" s="165">
        <f>+F32*H32</f>
        <v>0</v>
      </c>
      <c r="K32" s="90"/>
      <c r="L32" s="118"/>
    </row>
    <row r="33" spans="1:12" s="104" customFormat="1">
      <c r="A33" s="102"/>
      <c r="B33" s="25"/>
      <c r="C33" s="138"/>
      <c r="D33" s="90" t="s">
        <v>217</v>
      </c>
      <c r="E33" s="90"/>
      <c r="F33" s="159">
        <v>1</v>
      </c>
      <c r="G33" s="159" t="s">
        <v>0</v>
      </c>
      <c r="H33" s="165"/>
      <c r="I33" s="165">
        <f>+F33*H33</f>
        <v>0</v>
      </c>
      <c r="K33" s="90"/>
      <c r="L33" s="118"/>
    </row>
    <row r="34" spans="1:12" s="104" customFormat="1">
      <c r="A34" s="102"/>
      <c r="B34" s="25"/>
      <c r="C34" s="138"/>
      <c r="D34" s="90" t="s">
        <v>287</v>
      </c>
      <c r="E34" s="90"/>
      <c r="F34" s="159">
        <v>1</v>
      </c>
      <c r="G34" s="159" t="s">
        <v>0</v>
      </c>
      <c r="H34" s="165"/>
      <c r="I34" s="165">
        <f>+F34*H34</f>
        <v>0</v>
      </c>
      <c r="K34" s="90"/>
      <c r="L34" s="118"/>
    </row>
    <row r="35" spans="1:12" s="104" customFormat="1" ht="31.5">
      <c r="A35" s="102">
        <v>10</v>
      </c>
      <c r="B35" s="77" t="str">
        <f>IF(ISBLANK(C34),IF(ISBLANK(C35),5,CONCATENATE(COUNTA($B$4:B33)+1,".")))</f>
        <v>14.</v>
      </c>
      <c r="C35" s="138" t="s">
        <v>219</v>
      </c>
      <c r="D35" s="90"/>
      <c r="E35" s="90"/>
      <c r="F35" s="159">
        <v>2</v>
      </c>
      <c r="G35" s="159" t="s">
        <v>0</v>
      </c>
      <c r="H35" s="165"/>
      <c r="I35" s="165">
        <f>+F35*H35</f>
        <v>0</v>
      </c>
      <c r="K35" s="90"/>
      <c r="L35" s="118"/>
    </row>
    <row r="36" spans="1:12" s="104" customFormat="1">
      <c r="A36" s="102"/>
      <c r="B36" s="77"/>
      <c r="C36" s="138"/>
      <c r="D36" s="90"/>
      <c r="E36" s="90"/>
      <c r="F36" s="159"/>
      <c r="G36" s="159"/>
      <c r="H36" s="165"/>
      <c r="I36" s="165"/>
      <c r="K36" s="90"/>
      <c r="L36" s="118"/>
    </row>
    <row r="37" spans="1:12" s="104" customFormat="1" ht="47.25">
      <c r="A37" s="102">
        <v>10</v>
      </c>
      <c r="B37" s="77" t="str">
        <f>IF(ISBLANK(C36),IF(ISBLANK(C37),5,CONCATENATE(COUNTA($B$4:B35)+1,".")))</f>
        <v>15.</v>
      </c>
      <c r="C37" s="138" t="s">
        <v>214</v>
      </c>
      <c r="D37" s="90" t="s">
        <v>220</v>
      </c>
      <c r="E37" s="90"/>
      <c r="F37" s="159">
        <v>1</v>
      </c>
      <c r="G37" s="159" t="s">
        <v>0</v>
      </c>
      <c r="H37" s="165"/>
      <c r="I37" s="165">
        <f>+F37*H37</f>
        <v>0</v>
      </c>
      <c r="K37" s="90"/>
      <c r="L37" s="118"/>
    </row>
    <row r="38" spans="1:12" s="104" customFormat="1">
      <c r="A38" s="102"/>
      <c r="B38" s="25"/>
      <c r="C38" s="138"/>
      <c r="D38" s="90" t="s">
        <v>218</v>
      </c>
      <c r="E38" s="90"/>
      <c r="F38" s="159">
        <v>3</v>
      </c>
      <c r="G38" s="159" t="s">
        <v>0</v>
      </c>
      <c r="H38" s="165"/>
      <c r="I38" s="165">
        <f>+F38*H38</f>
        <v>0</v>
      </c>
      <c r="K38" s="90"/>
      <c r="L38" s="118"/>
    </row>
    <row r="39" spans="1:12" s="104" customFormat="1">
      <c r="A39" s="102"/>
      <c r="B39" s="25"/>
      <c r="C39" s="138"/>
      <c r="D39" s="90" t="s">
        <v>290</v>
      </c>
      <c r="E39" s="90"/>
      <c r="F39" s="159">
        <v>1</v>
      </c>
      <c r="G39" s="159" t="s">
        <v>0</v>
      </c>
      <c r="H39" s="165"/>
      <c r="I39" s="165">
        <f>+F39*H39</f>
        <v>0</v>
      </c>
      <c r="K39" s="90"/>
      <c r="L39" s="118"/>
    </row>
    <row r="40" spans="1:12" s="104" customFormat="1">
      <c r="A40" s="102"/>
      <c r="B40" s="25"/>
      <c r="C40" s="138"/>
      <c r="D40" s="90" t="s">
        <v>217</v>
      </c>
      <c r="E40" s="90"/>
      <c r="F40" s="159">
        <v>5</v>
      </c>
      <c r="G40" s="159" t="s">
        <v>0</v>
      </c>
      <c r="H40" s="165"/>
      <c r="I40" s="165">
        <f>+F40*H40</f>
        <v>0</v>
      </c>
      <c r="K40" s="90"/>
      <c r="L40" s="118"/>
    </row>
    <row r="41" spans="1:12" s="104" customFormat="1">
      <c r="A41" s="102"/>
      <c r="B41" s="25"/>
      <c r="C41" s="138"/>
      <c r="D41" s="90"/>
      <c r="E41" s="90"/>
      <c r="F41" s="159"/>
      <c r="G41" s="159"/>
      <c r="H41" s="165"/>
      <c r="I41" s="165"/>
      <c r="K41" s="90"/>
      <c r="L41" s="118"/>
    </row>
    <row r="42" spans="1:12" s="104" customFormat="1" ht="409.5">
      <c r="A42" s="102">
        <v>10</v>
      </c>
      <c r="B42" s="77" t="str">
        <f>IF(ISBLANK(C41),IF(ISBLANK(C42),5,CONCATENATE(COUNTA($B$4:B40)+1,".")))</f>
        <v>16.</v>
      </c>
      <c r="C42" s="138" t="s">
        <v>291</v>
      </c>
      <c r="D42" s="90"/>
      <c r="E42" s="90"/>
      <c r="F42" s="159">
        <v>1</v>
      </c>
      <c r="G42" s="159" t="s">
        <v>1</v>
      </c>
      <c r="H42" s="165"/>
      <c r="I42" s="165">
        <f>+F42*H42</f>
        <v>0</v>
      </c>
      <c r="K42" s="90"/>
      <c r="L42" s="118"/>
    </row>
    <row r="43" spans="1:12" s="104" customFormat="1">
      <c r="A43" s="102"/>
      <c r="B43" s="25"/>
      <c r="C43" s="138"/>
      <c r="D43" s="90"/>
      <c r="E43" s="90"/>
      <c r="F43" s="159"/>
      <c r="G43" s="159"/>
      <c r="H43" s="165"/>
      <c r="I43" s="165"/>
      <c r="K43" s="90"/>
      <c r="L43" s="118"/>
    </row>
    <row r="44" spans="1:12" s="104" customFormat="1" ht="78.75">
      <c r="A44" s="102">
        <v>10</v>
      </c>
      <c r="B44" s="77" t="str">
        <f>IF(ISBLANK(C43),IF(ISBLANK(C44),5,CONCATENATE(COUNTA($B$4:B42)+1,".")))</f>
        <v>17.</v>
      </c>
      <c r="C44" s="138" t="s">
        <v>292</v>
      </c>
      <c r="D44" s="90"/>
      <c r="E44" s="90"/>
      <c r="F44" s="159">
        <v>1</v>
      </c>
      <c r="G44" s="159" t="s">
        <v>1</v>
      </c>
      <c r="H44" s="165"/>
      <c r="I44" s="165">
        <f>+F44*H44</f>
        <v>0</v>
      </c>
      <c r="K44" s="90"/>
      <c r="L44" s="118"/>
    </row>
    <row r="45" spans="1:12" s="104" customFormat="1">
      <c r="A45" s="102"/>
      <c r="B45" s="25"/>
      <c r="C45" s="138"/>
      <c r="D45" s="90"/>
      <c r="E45" s="90"/>
      <c r="F45" s="159"/>
      <c r="G45" s="159"/>
      <c r="H45" s="165"/>
      <c r="I45" s="165"/>
      <c r="K45" s="90"/>
      <c r="L45" s="118"/>
    </row>
    <row r="46" spans="1:12" s="104" customFormat="1" ht="47.25">
      <c r="A46" s="102">
        <v>10</v>
      </c>
      <c r="B46" s="77" t="str">
        <f>IF(ISBLANK(C45),IF(ISBLANK(C46),5,CONCATENATE(COUNTA($B$4:B44)+1,".")))</f>
        <v>18.</v>
      </c>
      <c r="C46" s="138" t="s">
        <v>221</v>
      </c>
      <c r="D46" s="90"/>
      <c r="E46" s="90"/>
      <c r="F46" s="159">
        <v>1</v>
      </c>
      <c r="G46" s="159" t="s">
        <v>1</v>
      </c>
      <c r="H46" s="165"/>
      <c r="I46" s="165">
        <f>+F46*H46</f>
        <v>0</v>
      </c>
      <c r="K46" s="90"/>
      <c r="L46" s="118"/>
    </row>
    <row r="47" spans="1:12" s="104" customFormat="1">
      <c r="A47" s="102"/>
      <c r="B47" s="25"/>
      <c r="C47" s="138"/>
      <c r="D47" s="90"/>
      <c r="E47" s="90"/>
      <c r="F47" s="159"/>
      <c r="G47" s="159"/>
      <c r="H47" s="165"/>
      <c r="I47" s="165"/>
      <c r="K47" s="90"/>
      <c r="L47" s="118"/>
    </row>
    <row r="48" spans="1:12" s="104" customFormat="1" ht="31.5">
      <c r="A48" s="102">
        <v>10</v>
      </c>
      <c r="B48" s="77" t="str">
        <f>IF(ISBLANK(C47),IF(ISBLANK(C48),5,CONCATENATE(COUNTA($B$4:B46)+1,".")))</f>
        <v>19.</v>
      </c>
      <c r="C48" s="138" t="s">
        <v>222</v>
      </c>
      <c r="D48" s="90"/>
      <c r="E48" s="90"/>
      <c r="F48" s="159">
        <v>1</v>
      </c>
      <c r="G48" s="159" t="s">
        <v>1</v>
      </c>
      <c r="H48" s="165"/>
      <c r="I48" s="165">
        <f>+F48*H48</f>
        <v>0</v>
      </c>
      <c r="K48" s="90"/>
      <c r="L48" s="118"/>
    </row>
    <row r="49" spans="1:12" s="104" customFormat="1">
      <c r="A49" s="102"/>
      <c r="B49" s="25"/>
      <c r="C49" s="138"/>
      <c r="D49" s="90"/>
      <c r="E49" s="90"/>
      <c r="F49" s="159"/>
      <c r="G49" s="159"/>
      <c r="H49" s="165"/>
      <c r="I49" s="165"/>
      <c r="K49" s="90"/>
      <c r="L49" s="118"/>
    </row>
    <row r="50" spans="1:12" s="104" customFormat="1" ht="63">
      <c r="A50" s="102">
        <v>10</v>
      </c>
      <c r="B50" s="77" t="str">
        <f>IF(ISBLANK(C49),IF(ISBLANK(C50),5,CONCATENATE(COUNTA($B$4:B48)+1,".")))</f>
        <v>20.</v>
      </c>
      <c r="C50" s="138" t="s">
        <v>293</v>
      </c>
      <c r="D50" s="90"/>
      <c r="E50" s="90"/>
      <c r="F50" s="159">
        <v>1</v>
      </c>
      <c r="G50" s="159" t="s">
        <v>1</v>
      </c>
      <c r="H50" s="165"/>
      <c r="I50" s="165">
        <f>+F50*H50</f>
        <v>0</v>
      </c>
      <c r="K50" s="90"/>
      <c r="L50" s="118"/>
    </row>
    <row r="51" spans="1:12" s="104" customFormat="1">
      <c r="A51" s="102"/>
      <c r="B51" s="25"/>
      <c r="C51" s="138"/>
      <c r="D51" s="90"/>
      <c r="E51" s="90"/>
      <c r="F51" s="159"/>
      <c r="G51" s="159"/>
      <c r="H51" s="165"/>
      <c r="I51" s="165"/>
      <c r="K51" s="90"/>
      <c r="L51" s="118"/>
    </row>
    <row r="52" spans="1:12" s="104" customFormat="1" ht="47.25">
      <c r="A52" s="102">
        <v>10</v>
      </c>
      <c r="B52" s="77" t="str">
        <f>IF(ISBLANK(C51),IF(ISBLANK(C52),5,CONCATENATE(COUNTA($B$4:B50)+1,".")))</f>
        <v>21.</v>
      </c>
      <c r="C52" s="138" t="s">
        <v>223</v>
      </c>
      <c r="D52" s="90"/>
      <c r="E52" s="90"/>
      <c r="F52" s="159">
        <v>3</v>
      </c>
      <c r="G52" s="159" t="s">
        <v>0</v>
      </c>
      <c r="H52" s="165"/>
      <c r="I52" s="165">
        <f>+F52*H52</f>
        <v>0</v>
      </c>
      <c r="K52" s="90"/>
      <c r="L52" s="118"/>
    </row>
    <row r="53" spans="1:12" s="104" customFormat="1">
      <c r="A53" s="102"/>
      <c r="B53" s="25"/>
      <c r="C53" s="138"/>
      <c r="D53" s="90"/>
      <c r="E53" s="90"/>
      <c r="F53" s="159"/>
      <c r="G53" s="159"/>
      <c r="H53" s="165"/>
      <c r="I53" s="165"/>
      <c r="K53" s="90"/>
      <c r="L53" s="118"/>
    </row>
    <row r="54" spans="1:12" s="104" customFormat="1" ht="47.25">
      <c r="A54" s="102">
        <v>10</v>
      </c>
      <c r="B54" s="77" t="str">
        <f>IF(ISBLANK(C53),IF(ISBLANK(C54),5,CONCATENATE(COUNTA($B$4:B52)+1,".")))</f>
        <v>22.</v>
      </c>
      <c r="C54" s="138" t="s">
        <v>224</v>
      </c>
      <c r="D54" s="90"/>
      <c r="E54" s="90"/>
      <c r="F54" s="159">
        <v>3</v>
      </c>
      <c r="G54" s="159" t="s">
        <v>0</v>
      </c>
      <c r="H54" s="165"/>
      <c r="I54" s="165">
        <f>+F54*H54</f>
        <v>0</v>
      </c>
      <c r="K54" s="90"/>
      <c r="L54" s="118"/>
    </row>
    <row r="55" spans="1:12" s="104" customFormat="1">
      <c r="A55" s="102"/>
      <c r="B55" s="25"/>
      <c r="C55" s="138"/>
      <c r="D55" s="90"/>
      <c r="E55" s="90"/>
      <c r="F55" s="159"/>
      <c r="G55" s="159"/>
      <c r="H55" s="165"/>
      <c r="I55" s="165"/>
      <c r="K55" s="90"/>
      <c r="L55" s="118"/>
    </row>
    <row r="56" spans="1:12" s="104" customFormat="1" ht="110.25">
      <c r="A56" s="102">
        <v>10</v>
      </c>
      <c r="B56" s="77" t="str">
        <f>IF(ISBLANK(C55),IF(ISBLANK(C56),5,CONCATENATE(COUNTA($B$4:B54)+1,".")))</f>
        <v>23.</v>
      </c>
      <c r="C56" s="138" t="s">
        <v>294</v>
      </c>
      <c r="D56" s="90"/>
      <c r="E56" s="90"/>
      <c r="F56" s="159">
        <v>1</v>
      </c>
      <c r="G56" s="159" t="s">
        <v>1</v>
      </c>
      <c r="H56" s="165"/>
      <c r="I56" s="165">
        <f>+F56*H56</f>
        <v>0</v>
      </c>
      <c r="K56" s="90"/>
      <c r="L56" s="118"/>
    </row>
    <row r="57" spans="1:12" s="104" customFormat="1">
      <c r="A57" s="102"/>
      <c r="B57" s="25"/>
      <c r="C57" s="138"/>
      <c r="D57" s="90"/>
      <c r="E57" s="90"/>
      <c r="F57" s="159"/>
      <c r="G57" s="159"/>
      <c r="H57" s="165"/>
      <c r="I57" s="165"/>
      <c r="K57" s="90"/>
      <c r="L57" s="118"/>
    </row>
    <row r="58" spans="1:12" s="104" customFormat="1" ht="110.25">
      <c r="A58" s="102">
        <v>10</v>
      </c>
      <c r="B58" s="77" t="str">
        <f>IF(ISBLANK(C57),IF(ISBLANK(C58),5,CONCATENATE(COUNTA($B$4:B56)+1,".")))</f>
        <v>24.</v>
      </c>
      <c r="C58" s="138" t="s">
        <v>295</v>
      </c>
      <c r="D58" s="90"/>
      <c r="E58" s="90"/>
      <c r="F58" s="159">
        <v>1</v>
      </c>
      <c r="G58" s="159" t="s">
        <v>1</v>
      </c>
      <c r="H58" s="165"/>
      <c r="I58" s="165">
        <f>+F58*H58</f>
        <v>0</v>
      </c>
      <c r="K58" s="90"/>
      <c r="L58" s="118"/>
    </row>
    <row r="59" spans="1:12" s="104" customFormat="1">
      <c r="A59" s="102"/>
      <c r="B59" s="25"/>
      <c r="C59" s="138"/>
      <c r="D59" s="90"/>
      <c r="E59" s="90"/>
      <c r="F59" s="159"/>
      <c r="G59" s="159"/>
      <c r="H59" s="165"/>
      <c r="I59" s="165"/>
      <c r="K59" s="90"/>
      <c r="L59" s="118"/>
    </row>
    <row r="60" spans="1:12" s="104" customFormat="1" ht="78.75">
      <c r="A60" s="102">
        <v>10</v>
      </c>
      <c r="B60" s="77" t="str">
        <f>IF(ISBLANK(C59),IF(ISBLANK(C60),5,CONCATENATE(COUNTA($B$4:B58)+1,".")))</f>
        <v>25.</v>
      </c>
      <c r="C60" s="138" t="s">
        <v>296</v>
      </c>
      <c r="D60" s="90"/>
      <c r="E60" s="90"/>
      <c r="F60" s="159">
        <v>1</v>
      </c>
      <c r="G60" s="159" t="s">
        <v>1</v>
      </c>
      <c r="H60" s="165"/>
      <c r="I60" s="165">
        <f>+F60*H60</f>
        <v>0</v>
      </c>
      <c r="K60" s="90"/>
      <c r="L60" s="118"/>
    </row>
    <row r="61" spans="1:12" s="104" customFormat="1">
      <c r="A61" s="102"/>
      <c r="B61" s="25"/>
      <c r="C61" s="138"/>
      <c r="D61" s="90"/>
      <c r="E61" s="90"/>
      <c r="F61" s="159"/>
      <c r="G61" s="159"/>
      <c r="H61" s="165"/>
      <c r="I61" s="165"/>
      <c r="K61" s="90"/>
      <c r="L61" s="118"/>
    </row>
    <row r="62" spans="1:12" s="104" customFormat="1" ht="94.5">
      <c r="A62" s="102">
        <v>10</v>
      </c>
      <c r="B62" s="77" t="str">
        <f>IF(ISBLANK(C61),IF(ISBLANK(C62),5,CONCATENATE(COUNTA($B$4:B60)+1,".")))</f>
        <v>26.</v>
      </c>
      <c r="C62" s="138" t="s">
        <v>297</v>
      </c>
      <c r="D62" s="90"/>
      <c r="E62" s="90"/>
      <c r="F62" s="159">
        <v>1</v>
      </c>
      <c r="G62" s="159" t="s">
        <v>1</v>
      </c>
      <c r="H62" s="165"/>
      <c r="I62" s="165">
        <f>+F62*H62</f>
        <v>0</v>
      </c>
      <c r="K62" s="90"/>
      <c r="L62" s="118"/>
    </row>
    <row r="63" spans="1:12" s="104" customFormat="1">
      <c r="A63" s="102"/>
      <c r="B63" s="25"/>
      <c r="C63" s="138"/>
      <c r="D63" s="90"/>
      <c r="E63" s="90"/>
      <c r="F63" s="159"/>
      <c r="G63" s="159"/>
      <c r="H63" s="165"/>
      <c r="I63" s="165"/>
      <c r="K63" s="90"/>
      <c r="L63" s="118"/>
    </row>
    <row r="64" spans="1:12" s="104" customFormat="1" ht="63">
      <c r="A64" s="102">
        <v>10</v>
      </c>
      <c r="B64" s="77" t="str">
        <f>IF(ISBLANK(C63),IF(ISBLANK(C64),5,CONCATENATE(COUNTA($B$4:B62)+1,".")))</f>
        <v>27.</v>
      </c>
      <c r="C64" s="138" t="s">
        <v>225</v>
      </c>
      <c r="D64" s="90"/>
      <c r="E64" s="90"/>
      <c r="F64" s="159">
        <v>1</v>
      </c>
      <c r="G64" s="159" t="s">
        <v>1</v>
      </c>
      <c r="H64" s="165"/>
      <c r="I64" s="165">
        <f>+F64*H64</f>
        <v>0</v>
      </c>
      <c r="K64" s="90"/>
      <c r="L64" s="118"/>
    </row>
    <row r="65" spans="1:12" s="104" customFormat="1">
      <c r="A65" s="102"/>
      <c r="B65" s="25"/>
      <c r="C65" s="138"/>
      <c r="D65" s="90"/>
      <c r="E65" s="90"/>
      <c r="F65" s="159"/>
      <c r="G65" s="159"/>
      <c r="H65" s="165"/>
      <c r="I65" s="165"/>
      <c r="K65" s="90"/>
      <c r="L65" s="118"/>
    </row>
    <row r="66" spans="1:12" s="104" customFormat="1" ht="31.5">
      <c r="A66" s="102">
        <v>10</v>
      </c>
      <c r="B66" s="77" t="str">
        <f>IF(ISBLANK(C65),IF(ISBLANK(C66),5,CONCATENATE(COUNTA($B$4:B64)+1,".")))</f>
        <v>28.</v>
      </c>
      <c r="C66" s="138" t="s">
        <v>226</v>
      </c>
      <c r="D66" s="90" t="s">
        <v>298</v>
      </c>
      <c r="E66" s="90"/>
      <c r="F66" s="159">
        <v>2</v>
      </c>
      <c r="G66" s="159" t="s">
        <v>0</v>
      </c>
      <c r="H66" s="165"/>
      <c r="I66" s="165">
        <f>+F66*H66</f>
        <v>0</v>
      </c>
      <c r="K66" s="90"/>
      <c r="L66" s="118"/>
    </row>
    <row r="67" spans="1:12" s="104" customFormat="1">
      <c r="A67" s="102"/>
      <c r="B67" s="25"/>
      <c r="C67" s="138"/>
      <c r="D67" s="90"/>
      <c r="E67" s="90"/>
      <c r="F67" s="159"/>
      <c r="G67" s="159"/>
      <c r="H67" s="165"/>
      <c r="I67" s="165"/>
      <c r="K67" s="90"/>
      <c r="L67" s="118"/>
    </row>
    <row r="68" spans="1:12" s="104" customFormat="1" ht="47.25">
      <c r="A68" s="102">
        <v>10</v>
      </c>
      <c r="B68" s="77" t="str">
        <f>IF(ISBLANK(C67),IF(ISBLANK(C68),5,CONCATENATE(COUNTA($B$4:B66)+1,".")))</f>
        <v>29.</v>
      </c>
      <c r="C68" s="138" t="s">
        <v>299</v>
      </c>
      <c r="D68" s="90"/>
      <c r="E68" s="90"/>
      <c r="F68" s="159">
        <v>3</v>
      </c>
      <c r="G68" s="159" t="s">
        <v>1</v>
      </c>
      <c r="H68" s="165"/>
      <c r="I68" s="165">
        <f>+F68*H68</f>
        <v>0</v>
      </c>
      <c r="K68" s="90"/>
      <c r="L68" s="118"/>
    </row>
    <row r="69" spans="1:12" s="104" customFormat="1">
      <c r="A69" s="102"/>
      <c r="B69" s="25"/>
      <c r="C69" s="138"/>
      <c r="D69" s="90"/>
      <c r="E69" s="90"/>
      <c r="F69" s="159"/>
      <c r="G69" s="159"/>
      <c r="H69" s="165"/>
      <c r="I69" s="165"/>
      <c r="K69" s="90"/>
      <c r="L69" s="118"/>
    </row>
    <row r="70" spans="1:12" s="104" customFormat="1" ht="47.25">
      <c r="A70" s="102">
        <v>10</v>
      </c>
      <c r="B70" s="77" t="str">
        <f>IF(ISBLANK(C69),IF(ISBLANK(C70),5,CONCATENATE(COUNTA($B$4:B68)+1,".")))</f>
        <v>30.</v>
      </c>
      <c r="C70" s="138" t="s">
        <v>300</v>
      </c>
      <c r="D70" s="90"/>
      <c r="E70" s="90"/>
      <c r="F70" s="159">
        <v>4</v>
      </c>
      <c r="G70" s="159" t="s">
        <v>1</v>
      </c>
      <c r="H70" s="165"/>
      <c r="I70" s="165">
        <f>+F70*H70</f>
        <v>0</v>
      </c>
      <c r="K70" s="90"/>
      <c r="L70" s="118"/>
    </row>
    <row r="71" spans="1:12" s="104" customFormat="1">
      <c r="A71" s="102"/>
      <c r="B71" s="25"/>
      <c r="C71" s="138"/>
      <c r="D71" s="90"/>
      <c r="E71" s="90"/>
      <c r="F71" s="159"/>
      <c r="G71" s="159"/>
      <c r="H71" s="165"/>
      <c r="I71" s="165"/>
      <c r="K71" s="90"/>
      <c r="L71" s="118"/>
    </row>
    <row r="72" spans="1:12" s="104" customFormat="1" ht="63">
      <c r="A72" s="102">
        <v>10</v>
      </c>
      <c r="B72" s="77" t="str">
        <f>IF(ISBLANK(C71),IF(ISBLANK(C72),5,CONCATENATE(COUNTA($B$4:B70)+1,".")))</f>
        <v>31.</v>
      </c>
      <c r="C72" s="138" t="s">
        <v>227</v>
      </c>
      <c r="D72" s="90" t="s">
        <v>218</v>
      </c>
      <c r="E72" s="90"/>
      <c r="F72" s="159">
        <v>1</v>
      </c>
      <c r="G72" s="159" t="s">
        <v>1</v>
      </c>
      <c r="H72" s="165"/>
      <c r="I72" s="165">
        <f>+F72*H72</f>
        <v>0</v>
      </c>
      <c r="K72" s="90"/>
      <c r="L72" s="118"/>
    </row>
    <row r="73" spans="1:12" s="104" customFormat="1">
      <c r="A73" s="102"/>
      <c r="B73" s="25"/>
      <c r="C73" s="138"/>
      <c r="D73" s="90"/>
      <c r="E73" s="90"/>
      <c r="F73" s="159"/>
      <c r="G73" s="159"/>
      <c r="H73" s="165"/>
      <c r="I73" s="165"/>
      <c r="K73" s="90"/>
      <c r="L73" s="118"/>
    </row>
    <row r="74" spans="1:12" s="104" customFormat="1" ht="126">
      <c r="A74" s="102">
        <v>10</v>
      </c>
      <c r="B74" s="77" t="str">
        <f>IF(ISBLANK(C73),IF(ISBLANK(C74),5,CONCATENATE(COUNTA($B$4:B72)+1,".")))</f>
        <v>32.</v>
      </c>
      <c r="C74" s="138" t="s">
        <v>301</v>
      </c>
      <c r="D74" s="90"/>
      <c r="E74" s="90"/>
      <c r="F74" s="159">
        <v>6</v>
      </c>
      <c r="G74" s="159" t="s">
        <v>1</v>
      </c>
      <c r="H74" s="165"/>
      <c r="I74" s="165">
        <f>+F74*H74</f>
        <v>0</v>
      </c>
      <c r="K74" s="90"/>
      <c r="L74" s="118"/>
    </row>
    <row r="75" spans="1:12" s="104" customFormat="1">
      <c r="A75" s="102"/>
      <c r="B75" s="25"/>
      <c r="C75" s="138"/>
      <c r="D75" s="90"/>
      <c r="E75" s="90"/>
      <c r="F75" s="159"/>
      <c r="G75" s="159"/>
      <c r="H75" s="165"/>
      <c r="I75" s="165"/>
      <c r="K75" s="90"/>
      <c r="L75" s="118"/>
    </row>
    <row r="76" spans="1:12" s="104" customFormat="1" ht="63">
      <c r="A76" s="102">
        <v>10</v>
      </c>
      <c r="B76" s="77" t="str">
        <f>IF(ISBLANK(C75),IF(ISBLANK(C76),5,CONCATENATE(COUNTA($B$4:B74)+1,".")))</f>
        <v>33.</v>
      </c>
      <c r="C76" s="138" t="s">
        <v>228</v>
      </c>
      <c r="D76" s="90" t="s">
        <v>229</v>
      </c>
      <c r="E76" s="90"/>
      <c r="F76" s="159">
        <v>45</v>
      </c>
      <c r="G76" s="159" t="s">
        <v>2</v>
      </c>
      <c r="H76" s="165"/>
      <c r="I76" s="165">
        <f>+F76*H76</f>
        <v>0</v>
      </c>
      <c r="K76" s="90"/>
      <c r="L76" s="118"/>
    </row>
    <row r="77" spans="1:12" s="104" customFormat="1">
      <c r="A77" s="102"/>
      <c r="B77" s="25"/>
      <c r="C77" s="138"/>
      <c r="D77" s="90" t="s">
        <v>230</v>
      </c>
      <c r="E77" s="90"/>
      <c r="F77" s="159">
        <v>30</v>
      </c>
      <c r="G77" s="159" t="s">
        <v>2</v>
      </c>
      <c r="H77" s="165"/>
      <c r="I77" s="165">
        <f>+F77*H77</f>
        <v>0</v>
      </c>
      <c r="K77" s="90"/>
      <c r="L77" s="118"/>
    </row>
    <row r="78" spans="1:12" s="104" customFormat="1">
      <c r="A78" s="102"/>
      <c r="B78" s="25"/>
      <c r="C78" s="138"/>
      <c r="D78" s="90" t="s">
        <v>231</v>
      </c>
      <c r="E78" s="90"/>
      <c r="F78" s="159">
        <v>40</v>
      </c>
      <c r="G78" s="159" t="s">
        <v>2</v>
      </c>
      <c r="H78" s="165"/>
      <c r="I78" s="165">
        <f>+F78*H78</f>
        <v>0</v>
      </c>
      <c r="K78" s="90"/>
      <c r="L78" s="118"/>
    </row>
    <row r="79" spans="1:12" s="104" customFormat="1">
      <c r="A79" s="102"/>
      <c r="B79" s="25"/>
      <c r="C79" s="138"/>
      <c r="D79" s="90"/>
      <c r="E79" s="90"/>
      <c r="F79" s="159"/>
      <c r="G79" s="159"/>
      <c r="H79" s="165"/>
      <c r="I79" s="165"/>
      <c r="K79" s="90"/>
      <c r="L79" s="118"/>
    </row>
    <row r="80" spans="1:12" s="104" customFormat="1" ht="63">
      <c r="A80" s="102">
        <v>10</v>
      </c>
      <c r="B80" s="77" t="str">
        <f>IF(ISBLANK(C79),IF(ISBLANK(C80),5,CONCATENATE(COUNTA($B$4:B78)+1,".")))</f>
        <v>34.</v>
      </c>
      <c r="C80" s="138" t="s">
        <v>232</v>
      </c>
      <c r="D80" s="90" t="s">
        <v>233</v>
      </c>
      <c r="E80" s="90"/>
      <c r="F80" s="159">
        <v>350</v>
      </c>
      <c r="G80" s="159" t="s">
        <v>2</v>
      </c>
      <c r="H80" s="165"/>
      <c r="I80" s="165">
        <f t="shared" ref="I80:I86" si="0">+F80*H80</f>
        <v>0</v>
      </c>
      <c r="K80" s="90"/>
      <c r="L80" s="118"/>
    </row>
    <row r="81" spans="1:12" s="104" customFormat="1">
      <c r="A81" s="102"/>
      <c r="B81" s="25"/>
      <c r="C81" s="138"/>
      <c r="D81" s="90" t="s">
        <v>234</v>
      </c>
      <c r="E81" s="90"/>
      <c r="F81" s="159">
        <v>170</v>
      </c>
      <c r="G81" s="159" t="s">
        <v>2</v>
      </c>
      <c r="H81" s="165"/>
      <c r="I81" s="165">
        <f t="shared" si="0"/>
        <v>0</v>
      </c>
      <c r="K81" s="90"/>
      <c r="L81" s="118"/>
    </row>
    <row r="82" spans="1:12" s="104" customFormat="1">
      <c r="A82" s="102"/>
      <c r="B82" s="25"/>
      <c r="C82" s="138"/>
      <c r="D82" s="90" t="s">
        <v>235</v>
      </c>
      <c r="E82" s="90"/>
      <c r="F82" s="159">
        <v>150</v>
      </c>
      <c r="G82" s="159" t="s">
        <v>2</v>
      </c>
      <c r="H82" s="165"/>
      <c r="I82" s="165">
        <f t="shared" si="0"/>
        <v>0</v>
      </c>
      <c r="K82" s="90"/>
      <c r="L82" s="118"/>
    </row>
    <row r="83" spans="1:12" s="104" customFormat="1">
      <c r="A83" s="102"/>
      <c r="B83" s="25"/>
      <c r="C83" s="138"/>
      <c r="D83" s="90" t="s">
        <v>236</v>
      </c>
      <c r="E83" s="90"/>
      <c r="F83" s="159">
        <v>80</v>
      </c>
      <c r="G83" s="159" t="s">
        <v>2</v>
      </c>
      <c r="H83" s="165"/>
      <c r="I83" s="165">
        <f t="shared" si="0"/>
        <v>0</v>
      </c>
      <c r="K83" s="90"/>
      <c r="L83" s="118"/>
    </row>
    <row r="84" spans="1:12" s="104" customFormat="1">
      <c r="A84" s="102"/>
      <c r="B84" s="25"/>
      <c r="C84" s="138"/>
      <c r="D84" s="90" t="s">
        <v>237</v>
      </c>
      <c r="E84" s="90"/>
      <c r="F84" s="159">
        <v>80</v>
      </c>
      <c r="G84" s="159" t="s">
        <v>2</v>
      </c>
      <c r="H84" s="165"/>
      <c r="I84" s="165">
        <f t="shared" si="0"/>
        <v>0</v>
      </c>
      <c r="K84" s="90"/>
      <c r="L84" s="118"/>
    </row>
    <row r="85" spans="1:12" s="104" customFormat="1">
      <c r="A85" s="102"/>
      <c r="B85" s="25"/>
      <c r="C85" s="138"/>
      <c r="D85" s="90" t="s">
        <v>238</v>
      </c>
      <c r="E85" s="90"/>
      <c r="F85" s="159">
        <v>25</v>
      </c>
      <c r="G85" s="159" t="s">
        <v>2</v>
      </c>
      <c r="H85" s="165"/>
      <c r="I85" s="165">
        <f t="shared" si="0"/>
        <v>0</v>
      </c>
      <c r="K85" s="90"/>
      <c r="L85" s="118"/>
    </row>
    <row r="86" spans="1:12" s="104" customFormat="1">
      <c r="A86" s="102"/>
      <c r="B86" s="25"/>
      <c r="C86" s="138"/>
      <c r="D86" s="90" t="s">
        <v>302</v>
      </c>
      <c r="E86" s="90"/>
      <c r="F86" s="159">
        <v>120</v>
      </c>
      <c r="G86" s="159" t="s">
        <v>2</v>
      </c>
      <c r="H86" s="165"/>
      <c r="I86" s="165">
        <f t="shared" si="0"/>
        <v>0</v>
      </c>
      <c r="K86" s="90"/>
      <c r="L86" s="118"/>
    </row>
    <row r="87" spans="1:12" s="104" customFormat="1">
      <c r="A87" s="102"/>
      <c r="B87" s="25"/>
      <c r="C87" s="138"/>
      <c r="D87" s="90"/>
      <c r="E87" s="90"/>
      <c r="F87" s="159"/>
      <c r="G87" s="159"/>
      <c r="H87" s="165"/>
      <c r="I87" s="165"/>
      <c r="K87" s="90"/>
      <c r="L87" s="118"/>
    </row>
    <row r="88" spans="1:12" s="104" customFormat="1" ht="63">
      <c r="A88" s="102">
        <v>10</v>
      </c>
      <c r="B88" s="77" t="str">
        <f>IF(ISBLANK(C87),IF(ISBLANK(C88),5,CONCATENATE(COUNTA($B$4:B86)+1,".")))</f>
        <v>35.</v>
      </c>
      <c r="C88" s="138" t="s">
        <v>239</v>
      </c>
      <c r="D88" s="90" t="s">
        <v>240</v>
      </c>
      <c r="E88" s="90"/>
      <c r="F88" s="159">
        <v>200</v>
      </c>
      <c r="G88" s="159" t="s">
        <v>2</v>
      </c>
      <c r="H88" s="165"/>
      <c r="I88" s="165">
        <f t="shared" ref="I88:I94" si="1">+F88*H88</f>
        <v>0</v>
      </c>
      <c r="K88" s="90"/>
      <c r="L88" s="118"/>
    </row>
    <row r="89" spans="1:12" s="104" customFormat="1">
      <c r="A89" s="102"/>
      <c r="B89" s="25"/>
      <c r="C89" s="138"/>
      <c r="D89" s="90" t="s">
        <v>241</v>
      </c>
      <c r="E89" s="90"/>
      <c r="F89" s="159">
        <v>120</v>
      </c>
      <c r="G89" s="159" t="s">
        <v>2</v>
      </c>
      <c r="H89" s="165"/>
      <c r="I89" s="165">
        <f t="shared" si="1"/>
        <v>0</v>
      </c>
      <c r="K89" s="90"/>
      <c r="L89" s="118"/>
    </row>
    <row r="90" spans="1:12" s="104" customFormat="1">
      <c r="A90" s="102"/>
      <c r="B90" s="25"/>
      <c r="C90" s="138"/>
      <c r="D90" s="90" t="s">
        <v>242</v>
      </c>
      <c r="E90" s="90"/>
      <c r="F90" s="159">
        <v>100</v>
      </c>
      <c r="G90" s="159" t="s">
        <v>2</v>
      </c>
      <c r="H90" s="165"/>
      <c r="I90" s="165">
        <f t="shared" si="1"/>
        <v>0</v>
      </c>
      <c r="K90" s="90"/>
      <c r="L90" s="118"/>
    </row>
    <row r="91" spans="1:12" s="104" customFormat="1">
      <c r="A91" s="102"/>
      <c r="B91" s="25"/>
      <c r="C91" s="138"/>
      <c r="D91" s="90" t="s">
        <v>243</v>
      </c>
      <c r="E91" s="90"/>
      <c r="F91" s="159">
        <v>80</v>
      </c>
      <c r="G91" s="159" t="s">
        <v>2</v>
      </c>
      <c r="H91" s="165"/>
      <c r="I91" s="165">
        <f t="shared" si="1"/>
        <v>0</v>
      </c>
      <c r="K91" s="90"/>
      <c r="L91" s="118"/>
    </row>
    <row r="92" spans="1:12" s="104" customFormat="1">
      <c r="A92" s="102"/>
      <c r="B92" s="25"/>
      <c r="C92" s="138"/>
      <c r="D92" s="90" t="s">
        <v>244</v>
      </c>
      <c r="E92" s="90"/>
      <c r="F92" s="159">
        <v>80</v>
      </c>
      <c r="G92" s="159" t="s">
        <v>2</v>
      </c>
      <c r="H92" s="165"/>
      <c r="I92" s="165">
        <f t="shared" si="1"/>
        <v>0</v>
      </c>
      <c r="K92" s="90"/>
      <c r="L92" s="118"/>
    </row>
    <row r="93" spans="1:12" s="104" customFormat="1">
      <c r="A93" s="102"/>
      <c r="B93" s="25"/>
      <c r="C93" s="138"/>
      <c r="D93" s="90" t="s">
        <v>245</v>
      </c>
      <c r="E93" s="90"/>
      <c r="F93" s="159">
        <v>25</v>
      </c>
      <c r="G93" s="159" t="s">
        <v>2</v>
      </c>
      <c r="H93" s="165"/>
      <c r="I93" s="165">
        <f t="shared" si="1"/>
        <v>0</v>
      </c>
      <c r="K93" s="90"/>
      <c r="L93" s="118"/>
    </row>
    <row r="94" spans="1:12" s="104" customFormat="1">
      <c r="A94" s="102"/>
      <c r="B94" s="25"/>
      <c r="C94" s="138"/>
      <c r="D94" s="90" t="s">
        <v>303</v>
      </c>
      <c r="E94" s="90"/>
      <c r="F94" s="159">
        <v>120</v>
      </c>
      <c r="G94" s="159" t="s">
        <v>2</v>
      </c>
      <c r="H94" s="165"/>
      <c r="I94" s="165">
        <f t="shared" si="1"/>
        <v>0</v>
      </c>
      <c r="K94" s="90"/>
      <c r="L94" s="118"/>
    </row>
    <row r="95" spans="1:12" s="104" customFormat="1">
      <c r="A95" s="102"/>
      <c r="B95" s="25"/>
      <c r="C95" s="138"/>
      <c r="D95" s="90"/>
      <c r="E95" s="90"/>
      <c r="F95" s="159"/>
      <c r="G95" s="159"/>
      <c r="H95" s="165"/>
      <c r="I95" s="165"/>
      <c r="K95" s="90"/>
      <c r="L95" s="118"/>
    </row>
    <row r="96" spans="1:12" s="104" customFormat="1" ht="63">
      <c r="A96" s="102">
        <v>10</v>
      </c>
      <c r="B96" s="77" t="str">
        <f>IF(ISBLANK(C95),IF(ISBLANK(C96),5,CONCATENATE(COUNTA($B$4:B94)+1,".")))</f>
        <v>36.</v>
      </c>
      <c r="C96" s="138" t="s">
        <v>246</v>
      </c>
      <c r="D96" s="90" t="s">
        <v>247</v>
      </c>
      <c r="E96" s="90"/>
      <c r="F96" s="159">
        <v>150</v>
      </c>
      <c r="G96" s="159" t="s">
        <v>2</v>
      </c>
      <c r="H96" s="165"/>
      <c r="I96" s="165">
        <f>+F96*H96</f>
        <v>0</v>
      </c>
      <c r="K96" s="90"/>
      <c r="L96" s="118"/>
    </row>
    <row r="97" spans="1:12" s="104" customFormat="1">
      <c r="A97" s="102"/>
      <c r="B97" s="25"/>
      <c r="C97" s="138"/>
      <c r="D97" s="90" t="s">
        <v>248</v>
      </c>
      <c r="E97" s="90"/>
      <c r="F97" s="159">
        <v>60</v>
      </c>
      <c r="G97" s="159" t="s">
        <v>2</v>
      </c>
      <c r="H97" s="165"/>
      <c r="I97" s="165">
        <f>+F97*H97</f>
        <v>0</v>
      </c>
      <c r="K97" s="90"/>
      <c r="L97" s="118"/>
    </row>
    <row r="98" spans="1:12" s="104" customFormat="1">
      <c r="A98" s="102"/>
      <c r="B98" s="25"/>
      <c r="C98" s="138"/>
      <c r="D98" s="90" t="s">
        <v>249</v>
      </c>
      <c r="E98" s="90"/>
      <c r="F98" s="159">
        <v>50</v>
      </c>
      <c r="G98" s="159" t="s">
        <v>2</v>
      </c>
      <c r="H98" s="165"/>
      <c r="I98" s="165">
        <f>+F98*H98</f>
        <v>0</v>
      </c>
      <c r="K98" s="90"/>
      <c r="L98" s="118"/>
    </row>
    <row r="99" spans="1:12" s="104" customFormat="1">
      <c r="A99" s="102"/>
      <c r="B99" s="25"/>
      <c r="C99" s="138"/>
      <c r="D99" s="90"/>
      <c r="E99" s="90"/>
      <c r="F99" s="159"/>
      <c r="G99" s="159"/>
      <c r="H99" s="165"/>
      <c r="I99" s="165"/>
      <c r="K99" s="90"/>
      <c r="L99" s="118"/>
    </row>
    <row r="100" spans="1:12" s="104" customFormat="1" ht="126">
      <c r="A100" s="102">
        <v>10</v>
      </c>
      <c r="B100" s="77" t="str">
        <f>IF(ISBLANK(C99),IF(ISBLANK(C100),5,CONCATENATE(COUNTA($B$4:B98)+1,".")))</f>
        <v>37.</v>
      </c>
      <c r="C100" s="138" t="s">
        <v>304</v>
      </c>
      <c r="D100" s="90"/>
      <c r="E100" s="90"/>
      <c r="F100" s="159">
        <v>28</v>
      </c>
      <c r="G100" s="159" t="s">
        <v>1</v>
      </c>
      <c r="H100" s="165"/>
      <c r="I100" s="165">
        <f>+F100*H100</f>
        <v>0</v>
      </c>
      <c r="K100" s="90"/>
      <c r="L100" s="118"/>
    </row>
    <row r="101" spans="1:12" s="104" customFormat="1">
      <c r="A101" s="102"/>
      <c r="B101" s="25"/>
      <c r="C101" s="138"/>
      <c r="D101" s="90"/>
      <c r="E101" s="90"/>
      <c r="F101" s="159"/>
      <c r="G101" s="159"/>
      <c r="H101" s="165"/>
      <c r="I101" s="165"/>
      <c r="K101" s="90"/>
      <c r="L101" s="118"/>
    </row>
    <row r="102" spans="1:12" s="104" customFormat="1" ht="110.25">
      <c r="A102" s="102">
        <v>10</v>
      </c>
      <c r="B102" s="77" t="str">
        <f>IF(ISBLANK(C101),IF(ISBLANK(C102),5,CONCATENATE(COUNTA($B$4:B100)+1,".")))</f>
        <v>38.</v>
      </c>
      <c r="C102" s="138" t="s">
        <v>305</v>
      </c>
      <c r="D102" s="90"/>
      <c r="E102" s="90"/>
      <c r="F102" s="159">
        <v>23</v>
      </c>
      <c r="G102" s="159" t="s">
        <v>1</v>
      </c>
      <c r="H102" s="165"/>
      <c r="I102" s="165">
        <f>+F102*H102</f>
        <v>0</v>
      </c>
      <c r="K102" s="90"/>
      <c r="L102" s="118"/>
    </row>
    <row r="103" spans="1:12" s="104" customFormat="1">
      <c r="A103" s="102"/>
      <c r="B103" s="25"/>
      <c r="C103" s="138"/>
      <c r="D103" s="90"/>
      <c r="E103" s="90"/>
      <c r="F103" s="159"/>
      <c r="G103" s="159"/>
      <c r="H103" s="165"/>
      <c r="I103" s="165"/>
      <c r="K103" s="90"/>
      <c r="L103" s="118"/>
    </row>
    <row r="104" spans="1:12" s="104" customFormat="1" ht="110.25">
      <c r="A104" s="102">
        <v>10</v>
      </c>
      <c r="B104" s="77" t="str">
        <f>IF(ISBLANK(C103),IF(ISBLANK(C104),5,CONCATENATE(COUNTA($B$4:B102)+1,".")))</f>
        <v>39.</v>
      </c>
      <c r="C104" s="138" t="s">
        <v>306</v>
      </c>
      <c r="D104" s="90"/>
      <c r="E104" s="90"/>
      <c r="F104" s="159">
        <v>2</v>
      </c>
      <c r="G104" s="159" t="s">
        <v>1</v>
      </c>
      <c r="H104" s="165"/>
      <c r="I104" s="165">
        <f>+F104*H104</f>
        <v>0</v>
      </c>
      <c r="K104" s="90"/>
      <c r="L104" s="118"/>
    </row>
    <row r="105" spans="1:12" s="104" customFormat="1">
      <c r="A105" s="102"/>
      <c r="B105" s="25"/>
      <c r="C105" s="138"/>
      <c r="D105" s="90"/>
      <c r="E105" s="90"/>
      <c r="F105" s="159"/>
      <c r="G105" s="159"/>
      <c r="H105" s="165"/>
      <c r="I105" s="165"/>
      <c r="K105" s="90"/>
      <c r="L105" s="118"/>
    </row>
    <row r="106" spans="1:12" s="104" customFormat="1" ht="141.75">
      <c r="A106" s="102">
        <v>10</v>
      </c>
      <c r="B106" s="77" t="str">
        <f>IF(ISBLANK(C105),IF(ISBLANK(C106),5,CONCATENATE(COUNTA($B$4:B104)+1,".")))</f>
        <v>40.</v>
      </c>
      <c r="C106" s="138" t="s">
        <v>307</v>
      </c>
      <c r="D106" s="90"/>
      <c r="E106" s="90"/>
      <c r="F106" s="159">
        <v>12</v>
      </c>
      <c r="G106" s="159" t="s">
        <v>1</v>
      </c>
      <c r="H106" s="165"/>
      <c r="I106" s="165">
        <f>+F106*H106</f>
        <v>0</v>
      </c>
      <c r="K106" s="90"/>
      <c r="L106" s="118"/>
    </row>
    <row r="107" spans="1:12" s="104" customFormat="1">
      <c r="A107" s="102"/>
      <c r="B107" s="25"/>
      <c r="C107" s="138"/>
      <c r="D107" s="90"/>
      <c r="E107" s="90"/>
      <c r="F107" s="159"/>
      <c r="G107" s="159"/>
      <c r="H107" s="165"/>
      <c r="I107" s="165"/>
      <c r="K107" s="90"/>
      <c r="L107" s="118"/>
    </row>
    <row r="108" spans="1:12" s="104" customFormat="1" ht="63">
      <c r="A108" s="102">
        <v>10</v>
      </c>
      <c r="B108" s="77" t="str">
        <f>IF(ISBLANK(C107),IF(ISBLANK(C108),5,CONCATENATE(COUNTA($B$4:B106)+1,".")))</f>
        <v>41.</v>
      </c>
      <c r="C108" s="138" t="s">
        <v>250</v>
      </c>
      <c r="D108" s="90"/>
      <c r="E108" s="90"/>
      <c r="F108" s="159">
        <v>25</v>
      </c>
      <c r="G108" s="159" t="s">
        <v>1</v>
      </c>
      <c r="H108" s="165"/>
      <c r="I108" s="165">
        <f>+F108*H108</f>
        <v>0</v>
      </c>
      <c r="K108" s="90"/>
      <c r="L108" s="118"/>
    </row>
    <row r="109" spans="1:12" s="104" customFormat="1">
      <c r="A109" s="102"/>
      <c r="B109" s="25"/>
      <c r="C109" s="138"/>
      <c r="D109" s="90"/>
      <c r="E109" s="90"/>
      <c r="F109" s="159"/>
      <c r="G109" s="159"/>
      <c r="H109" s="165"/>
      <c r="I109" s="165"/>
      <c r="K109" s="90"/>
      <c r="L109" s="118"/>
    </row>
    <row r="110" spans="1:12" s="104" customFormat="1" ht="63">
      <c r="A110" s="102">
        <v>10</v>
      </c>
      <c r="B110" s="77" t="str">
        <f>IF(ISBLANK(C109),IF(ISBLANK(C110),5,CONCATENATE(COUNTA($B$4:B108)+1,".")))</f>
        <v>42.</v>
      </c>
      <c r="C110" s="138" t="s">
        <v>308</v>
      </c>
      <c r="D110" s="90"/>
      <c r="E110" s="90"/>
      <c r="F110" s="159">
        <v>14</v>
      </c>
      <c r="G110" s="159" t="s">
        <v>1</v>
      </c>
      <c r="H110" s="165"/>
      <c r="I110" s="165">
        <f>+F110*H110</f>
        <v>0</v>
      </c>
      <c r="K110" s="90"/>
      <c r="L110" s="118"/>
    </row>
    <row r="111" spans="1:12" s="104" customFormat="1">
      <c r="A111" s="102"/>
      <c r="B111" s="25"/>
      <c r="C111" s="138"/>
      <c r="D111" s="90"/>
      <c r="E111" s="90"/>
      <c r="F111" s="159"/>
      <c r="G111" s="159"/>
      <c r="H111" s="165"/>
      <c r="I111" s="165"/>
      <c r="K111" s="90"/>
      <c r="L111" s="118"/>
    </row>
    <row r="112" spans="1:12" s="104" customFormat="1" ht="110.25">
      <c r="A112" s="102">
        <v>10</v>
      </c>
      <c r="B112" s="77" t="str">
        <f>IF(ISBLANK(C111),IF(ISBLANK(C112),5,CONCATENATE(COUNTA($B$4:B110)+1,".")))</f>
        <v>43.</v>
      </c>
      <c r="C112" s="138" t="s">
        <v>309</v>
      </c>
      <c r="D112" s="90"/>
      <c r="E112" s="90"/>
      <c r="F112" s="159">
        <v>2</v>
      </c>
      <c r="G112" s="159" t="s">
        <v>0</v>
      </c>
      <c r="H112" s="165"/>
      <c r="I112" s="165">
        <f>+F112*H112</f>
        <v>0</v>
      </c>
      <c r="K112" s="90"/>
      <c r="L112" s="118"/>
    </row>
    <row r="113" spans="1:12" s="104" customFormat="1">
      <c r="A113" s="102"/>
      <c r="B113" s="25"/>
      <c r="C113" s="138"/>
      <c r="D113" s="90"/>
      <c r="E113" s="90"/>
      <c r="F113" s="159"/>
      <c r="G113" s="159"/>
      <c r="H113" s="165"/>
      <c r="I113" s="165"/>
      <c r="K113" s="90"/>
      <c r="L113" s="118"/>
    </row>
    <row r="114" spans="1:12" s="104" customFormat="1" ht="126">
      <c r="A114" s="102">
        <v>10</v>
      </c>
      <c r="B114" s="77" t="str">
        <f>IF(ISBLANK(C113),IF(ISBLANK(C114),5,CONCATENATE(COUNTA($B$4:B112)+1,".")))</f>
        <v>44.</v>
      </c>
      <c r="C114" s="138" t="s">
        <v>310</v>
      </c>
      <c r="D114" s="90"/>
      <c r="E114" s="90"/>
      <c r="F114" s="159">
        <v>1</v>
      </c>
      <c r="G114" s="159" t="s">
        <v>1</v>
      </c>
      <c r="H114" s="165"/>
      <c r="I114" s="165">
        <f>+F114*H114</f>
        <v>0</v>
      </c>
      <c r="K114" s="90"/>
      <c r="L114" s="118"/>
    </row>
    <row r="115" spans="1:12" s="104" customFormat="1">
      <c r="A115" s="102"/>
      <c r="B115" s="25"/>
      <c r="C115" s="138"/>
      <c r="D115" s="90"/>
      <c r="E115" s="90"/>
      <c r="F115" s="159"/>
      <c r="G115" s="159"/>
      <c r="H115" s="165"/>
      <c r="I115" s="165"/>
      <c r="K115" s="90"/>
      <c r="L115" s="118"/>
    </row>
    <row r="116" spans="1:12" s="104" customFormat="1" ht="78.75">
      <c r="A116" s="102">
        <v>10</v>
      </c>
      <c r="B116" s="77" t="str">
        <f>IF(ISBLANK(C115),IF(ISBLANK(C116),5,CONCATENATE(COUNTA($B$4:B114)+1,".")))</f>
        <v>45.</v>
      </c>
      <c r="C116" s="138" t="s">
        <v>311</v>
      </c>
      <c r="D116" s="90"/>
      <c r="E116" s="90"/>
      <c r="F116" s="159">
        <v>20</v>
      </c>
      <c r="G116" s="159" t="s">
        <v>1</v>
      </c>
      <c r="H116" s="165"/>
      <c r="I116" s="165">
        <f>+F116*H116</f>
        <v>0</v>
      </c>
      <c r="K116" s="90"/>
      <c r="L116" s="118"/>
    </row>
    <row r="117" spans="1:12" s="104" customFormat="1">
      <c r="A117" s="102"/>
      <c r="B117" s="25"/>
      <c r="C117" s="138"/>
      <c r="D117" s="90"/>
      <c r="E117" s="90"/>
      <c r="F117" s="159"/>
      <c r="G117" s="159"/>
      <c r="H117" s="165"/>
      <c r="I117" s="165"/>
      <c r="K117" s="90"/>
      <c r="L117" s="118"/>
    </row>
    <row r="118" spans="1:12" s="104" customFormat="1" ht="204.75">
      <c r="A118" s="102">
        <v>10</v>
      </c>
      <c r="B118" s="77" t="str">
        <f>IF(ISBLANK(C117),IF(ISBLANK(C118),5,CONCATENATE(COUNTA($B$4:B116)+1,".")))</f>
        <v>46.</v>
      </c>
      <c r="C118" s="138" t="s">
        <v>312</v>
      </c>
      <c r="D118" s="90"/>
      <c r="E118" s="90"/>
      <c r="F118" s="159">
        <v>20</v>
      </c>
      <c r="G118" s="159" t="s">
        <v>0</v>
      </c>
      <c r="H118" s="165"/>
      <c r="I118" s="165">
        <f>+F118*H118</f>
        <v>0</v>
      </c>
      <c r="K118" s="90"/>
      <c r="L118" s="118"/>
    </row>
    <row r="119" spans="1:12" s="104" customFormat="1">
      <c r="A119" s="102"/>
      <c r="B119" s="25"/>
      <c r="C119" s="138"/>
      <c r="D119" s="90"/>
      <c r="E119" s="90"/>
      <c r="F119" s="159"/>
      <c r="G119" s="159"/>
      <c r="H119" s="165"/>
      <c r="I119" s="165"/>
      <c r="K119" s="90"/>
      <c r="L119" s="118"/>
    </row>
    <row r="120" spans="1:12" s="104" customFormat="1" ht="63">
      <c r="A120" s="102">
        <v>10</v>
      </c>
      <c r="B120" s="77" t="str">
        <f>IF(ISBLANK(C119),IF(ISBLANK(C120),5,CONCATENATE(COUNTA($B$4:B118)+1,".")))</f>
        <v>47.</v>
      </c>
      <c r="C120" s="138" t="s">
        <v>313</v>
      </c>
      <c r="D120" s="90"/>
      <c r="E120" s="90"/>
      <c r="F120" s="159">
        <v>20</v>
      </c>
      <c r="G120" s="159" t="s">
        <v>0</v>
      </c>
      <c r="H120" s="165"/>
      <c r="I120" s="165">
        <f>+F120*H120</f>
        <v>0</v>
      </c>
      <c r="K120" s="90"/>
      <c r="L120" s="118"/>
    </row>
    <row r="121" spans="1:12" s="104" customFormat="1">
      <c r="A121" s="102"/>
      <c r="B121" s="25"/>
      <c r="C121" s="138"/>
      <c r="D121" s="90"/>
      <c r="E121" s="90"/>
      <c r="F121" s="159"/>
      <c r="G121" s="159"/>
      <c r="H121" s="165"/>
      <c r="I121" s="165"/>
      <c r="K121" s="90"/>
      <c r="L121" s="118"/>
    </row>
    <row r="122" spans="1:12" s="104" customFormat="1" ht="157.5">
      <c r="A122" s="102">
        <v>10</v>
      </c>
      <c r="B122" s="77" t="str">
        <f>IF(ISBLANK(C121),IF(ISBLANK(C122),5,CONCATENATE(COUNTA($B$4:B120)+1,".")))</f>
        <v>48.</v>
      </c>
      <c r="C122" s="138" t="s">
        <v>314</v>
      </c>
      <c r="D122" s="90"/>
      <c r="E122" s="90"/>
      <c r="F122" s="159">
        <v>2</v>
      </c>
      <c r="G122" s="159" t="s">
        <v>1</v>
      </c>
      <c r="H122" s="165"/>
      <c r="I122" s="165">
        <f>+F122*H122</f>
        <v>0</v>
      </c>
      <c r="K122" s="90"/>
      <c r="L122" s="118"/>
    </row>
    <row r="123" spans="1:12" s="104" customFormat="1">
      <c r="A123" s="102"/>
      <c r="B123" s="25"/>
      <c r="C123" s="138"/>
      <c r="D123" s="90"/>
      <c r="E123" s="90"/>
      <c r="F123" s="159"/>
      <c r="G123" s="159"/>
      <c r="H123" s="165"/>
      <c r="I123" s="165"/>
      <c r="K123" s="90"/>
      <c r="L123" s="118"/>
    </row>
    <row r="124" spans="1:12" s="104" customFormat="1" ht="173.25">
      <c r="A124" s="102">
        <v>10</v>
      </c>
      <c r="B124" s="77" t="str">
        <f>IF(ISBLANK(C123),IF(ISBLANK(C124),5,CONCATENATE(COUNTA($B$4:B122)+1,".")))</f>
        <v>49.</v>
      </c>
      <c r="C124" s="138" t="s">
        <v>315</v>
      </c>
      <c r="D124" s="90"/>
      <c r="E124" s="90"/>
      <c r="F124" s="159">
        <v>2</v>
      </c>
      <c r="G124" s="159" t="s">
        <v>1</v>
      </c>
      <c r="H124" s="165"/>
      <c r="I124" s="165">
        <f>+F124*H124</f>
        <v>0</v>
      </c>
      <c r="K124" s="90"/>
      <c r="L124" s="118"/>
    </row>
    <row r="125" spans="1:12" s="104" customFormat="1">
      <c r="A125" s="102"/>
      <c r="B125" s="25"/>
      <c r="C125" s="138"/>
      <c r="D125" s="90"/>
      <c r="E125" s="90"/>
      <c r="F125" s="159"/>
      <c r="G125" s="159"/>
      <c r="H125" s="165"/>
      <c r="I125" s="165"/>
      <c r="K125" s="90"/>
      <c r="L125" s="118"/>
    </row>
    <row r="126" spans="1:12" s="104" customFormat="1" ht="94.5">
      <c r="A126" s="102">
        <v>10</v>
      </c>
      <c r="B126" s="77" t="str">
        <f>IF(ISBLANK(C125),IF(ISBLANK(C126),5,CONCATENATE(COUNTA($B$4:B124)+1,".")))</f>
        <v>50.</v>
      </c>
      <c r="C126" s="138" t="s">
        <v>251</v>
      </c>
      <c r="D126" s="90"/>
      <c r="E126" s="90"/>
      <c r="F126" s="159">
        <v>24</v>
      </c>
      <c r="G126" s="159" t="s">
        <v>0</v>
      </c>
      <c r="H126" s="165"/>
      <c r="I126" s="165">
        <f>+F126*H126</f>
        <v>0</v>
      </c>
      <c r="K126" s="90"/>
      <c r="L126" s="118"/>
    </row>
    <row r="127" spans="1:12" s="104" customFormat="1">
      <c r="A127" s="102"/>
      <c r="B127" s="25"/>
      <c r="C127" s="138"/>
      <c r="D127" s="90"/>
      <c r="E127" s="90"/>
      <c r="F127" s="159"/>
      <c r="G127" s="159"/>
      <c r="H127" s="165"/>
      <c r="I127" s="165"/>
      <c r="K127" s="90"/>
      <c r="L127" s="118"/>
    </row>
    <row r="128" spans="1:12" s="104" customFormat="1" ht="126">
      <c r="A128" s="102">
        <v>10</v>
      </c>
      <c r="B128" s="77" t="str">
        <f>IF(ISBLANK(C127),IF(ISBLANK(C128),5,CONCATENATE(COUNTA($B$4:B126)+1,".")))</f>
        <v>51.</v>
      </c>
      <c r="C128" s="138" t="s">
        <v>316</v>
      </c>
      <c r="D128" s="90"/>
      <c r="E128" s="90"/>
      <c r="F128" s="159">
        <v>12</v>
      </c>
      <c r="G128" s="159" t="s">
        <v>1</v>
      </c>
      <c r="H128" s="165"/>
      <c r="I128" s="165">
        <f>+F128*H128</f>
        <v>0</v>
      </c>
      <c r="K128" s="90"/>
      <c r="L128" s="118"/>
    </row>
    <row r="129" spans="1:12" s="104" customFormat="1">
      <c r="A129" s="102"/>
      <c r="B129" s="25"/>
      <c r="C129" s="138"/>
      <c r="D129" s="90"/>
      <c r="E129" s="90"/>
      <c r="F129" s="159"/>
      <c r="G129" s="159"/>
      <c r="H129" s="165"/>
      <c r="I129" s="165"/>
      <c r="K129" s="90"/>
      <c r="L129" s="118"/>
    </row>
    <row r="130" spans="1:12" s="104" customFormat="1" ht="267.75">
      <c r="A130" s="102">
        <v>10</v>
      </c>
      <c r="B130" s="77" t="str">
        <f>IF(ISBLANK(C129),IF(ISBLANK(C130),5,CONCATENATE(COUNTA($B$4:B128)+1,".")))</f>
        <v>52.</v>
      </c>
      <c r="C130" s="138" t="s">
        <v>317</v>
      </c>
      <c r="D130" s="90"/>
      <c r="E130" s="90"/>
      <c r="F130" s="159">
        <v>12</v>
      </c>
      <c r="G130" s="159" t="s">
        <v>0</v>
      </c>
      <c r="H130" s="165"/>
      <c r="I130" s="165">
        <f>+F130*H130</f>
        <v>0</v>
      </c>
      <c r="K130" s="90"/>
      <c r="L130" s="118"/>
    </row>
    <row r="131" spans="1:12" s="104" customFormat="1">
      <c r="A131" s="102"/>
      <c r="B131" s="25"/>
      <c r="C131" s="138"/>
      <c r="D131" s="90"/>
      <c r="E131" s="90"/>
      <c r="F131" s="159"/>
      <c r="G131" s="159"/>
      <c r="H131" s="165"/>
      <c r="I131" s="165"/>
      <c r="K131" s="90"/>
      <c r="L131" s="118"/>
    </row>
    <row r="132" spans="1:12" s="104" customFormat="1" ht="47.25">
      <c r="A132" s="102">
        <v>10</v>
      </c>
      <c r="B132" s="77" t="str">
        <f>IF(ISBLANK(C131),IF(ISBLANK(C132),5,CONCATENATE(COUNTA($B$4:B130)+1,".")))</f>
        <v>53.</v>
      </c>
      <c r="C132" s="138" t="s">
        <v>252</v>
      </c>
      <c r="D132" s="90"/>
      <c r="E132" s="90"/>
      <c r="F132" s="159">
        <v>3</v>
      </c>
      <c r="G132" s="159" t="s">
        <v>1</v>
      </c>
      <c r="H132" s="165"/>
      <c r="I132" s="165">
        <f>+F132*H132</f>
        <v>0</v>
      </c>
      <c r="K132" s="90"/>
      <c r="L132" s="118"/>
    </row>
    <row r="133" spans="1:12" s="104" customFormat="1">
      <c r="A133" s="102"/>
      <c r="B133" s="25"/>
      <c r="C133" s="138"/>
      <c r="D133" s="90"/>
      <c r="E133" s="90"/>
      <c r="F133" s="159"/>
      <c r="G133" s="159"/>
      <c r="H133" s="165"/>
      <c r="I133" s="165"/>
      <c r="K133" s="90"/>
      <c r="L133" s="118"/>
    </row>
    <row r="134" spans="1:12" s="104" customFormat="1" ht="94.5">
      <c r="A134" s="102">
        <v>10</v>
      </c>
      <c r="B134" s="77" t="str">
        <f>IF(ISBLANK(C133),IF(ISBLANK(C134),5,CONCATENATE(COUNTA($B$4:B132)+1,".")))</f>
        <v>54.</v>
      </c>
      <c r="C134" s="138" t="s">
        <v>318</v>
      </c>
      <c r="D134" s="90"/>
      <c r="E134" s="90"/>
      <c r="F134" s="159">
        <v>3</v>
      </c>
      <c r="G134" s="159" t="s">
        <v>0</v>
      </c>
      <c r="H134" s="165"/>
      <c r="I134" s="165">
        <f>+F134*H134</f>
        <v>0</v>
      </c>
      <c r="K134" s="90"/>
      <c r="L134" s="118"/>
    </row>
    <row r="135" spans="1:12" s="104" customFormat="1">
      <c r="A135" s="102"/>
      <c r="B135" s="25"/>
      <c r="C135" s="138"/>
      <c r="D135" s="90"/>
      <c r="E135" s="90"/>
      <c r="F135" s="159"/>
      <c r="G135" s="159"/>
      <c r="H135" s="165"/>
      <c r="I135" s="165"/>
      <c r="K135" s="90"/>
      <c r="L135" s="118"/>
    </row>
    <row r="136" spans="1:12" s="104" customFormat="1" ht="189">
      <c r="A136" s="102">
        <v>10</v>
      </c>
      <c r="B136" s="77" t="str">
        <f>IF(ISBLANK(C135),IF(ISBLANK(C136),5,CONCATENATE(COUNTA($B$4:B134)+1,".")))</f>
        <v>55.</v>
      </c>
      <c r="C136" s="138" t="s">
        <v>319</v>
      </c>
      <c r="D136" s="90"/>
      <c r="E136" s="90"/>
      <c r="F136" s="159">
        <v>3</v>
      </c>
      <c r="G136" s="159" t="s">
        <v>1</v>
      </c>
      <c r="H136" s="165"/>
      <c r="I136" s="165">
        <f>+F136*H136</f>
        <v>0</v>
      </c>
      <c r="K136" s="90"/>
      <c r="L136" s="118"/>
    </row>
    <row r="137" spans="1:12" s="104" customFormat="1">
      <c r="A137" s="102"/>
      <c r="B137" s="25"/>
      <c r="C137" s="138"/>
      <c r="D137" s="90"/>
      <c r="E137" s="90"/>
      <c r="F137" s="159"/>
      <c r="G137" s="159"/>
      <c r="H137" s="165"/>
      <c r="I137" s="165"/>
      <c r="K137" s="90"/>
      <c r="L137" s="118"/>
    </row>
    <row r="138" spans="1:12" s="104" customFormat="1" ht="141.75">
      <c r="A138" s="102">
        <v>10</v>
      </c>
      <c r="B138" s="77" t="str">
        <f>IF(ISBLANK(C137),IF(ISBLANK(C138),5,CONCATENATE(COUNTA($B$4:B136)+1,".")))</f>
        <v>56.</v>
      </c>
      <c r="C138" s="138" t="s">
        <v>320</v>
      </c>
      <c r="D138" s="90"/>
      <c r="E138" s="90"/>
      <c r="F138" s="159">
        <v>1</v>
      </c>
      <c r="G138" s="159" t="s">
        <v>0</v>
      </c>
      <c r="H138" s="165"/>
      <c r="I138" s="165">
        <f>+F138*H138</f>
        <v>0</v>
      </c>
      <c r="K138" s="90"/>
      <c r="L138" s="118"/>
    </row>
    <row r="139" spans="1:12" s="104" customFormat="1">
      <c r="A139" s="102"/>
      <c r="B139" s="25"/>
      <c r="C139" s="138"/>
      <c r="D139" s="90"/>
      <c r="E139" s="90"/>
      <c r="F139" s="159"/>
      <c r="G139" s="159"/>
      <c r="H139" s="165"/>
      <c r="I139" s="165"/>
      <c r="K139" s="90"/>
      <c r="L139" s="118"/>
    </row>
    <row r="140" spans="1:12" s="104" customFormat="1" ht="78.75">
      <c r="A140" s="102">
        <v>10</v>
      </c>
      <c r="B140" s="77" t="str">
        <f>IF(ISBLANK(C139),IF(ISBLANK(C140),5,CONCATENATE(COUNTA($B$4:B138)+1,".")))</f>
        <v>57.</v>
      </c>
      <c r="C140" s="138" t="s">
        <v>321</v>
      </c>
      <c r="D140" s="90"/>
      <c r="E140" s="90"/>
      <c r="F140" s="159">
        <v>1</v>
      </c>
      <c r="G140" s="159" t="s">
        <v>0</v>
      </c>
      <c r="H140" s="165"/>
      <c r="I140" s="165">
        <f>+F140*H140</f>
        <v>0</v>
      </c>
      <c r="K140" s="90"/>
      <c r="L140" s="118"/>
    </row>
    <row r="141" spans="1:12" s="104" customFormat="1">
      <c r="A141" s="102"/>
      <c r="B141" s="25"/>
      <c r="C141" s="138"/>
      <c r="D141" s="90"/>
      <c r="E141" s="90"/>
      <c r="F141" s="159"/>
      <c r="G141" s="159"/>
      <c r="H141" s="165"/>
      <c r="I141" s="165"/>
      <c r="K141" s="90"/>
      <c r="L141" s="118"/>
    </row>
    <row r="142" spans="1:12" s="104" customFormat="1" ht="173.25">
      <c r="A142" s="102">
        <v>10</v>
      </c>
      <c r="B142" s="77" t="str">
        <f>IF(ISBLANK(C141),IF(ISBLANK(C142),5,CONCATENATE(COUNTA($B$4:B140)+1,".")))</f>
        <v>58.</v>
      </c>
      <c r="C142" s="138" t="s">
        <v>322</v>
      </c>
      <c r="D142" s="90"/>
      <c r="E142" s="90"/>
      <c r="F142" s="159">
        <v>1</v>
      </c>
      <c r="G142" s="159" t="s">
        <v>0</v>
      </c>
      <c r="H142" s="165"/>
      <c r="I142" s="165">
        <f>+F142*H142</f>
        <v>0</v>
      </c>
      <c r="K142" s="90"/>
      <c r="L142" s="118"/>
    </row>
    <row r="143" spans="1:12" s="104" customFormat="1">
      <c r="A143" s="102"/>
      <c r="B143" s="25"/>
      <c r="C143" s="138"/>
      <c r="D143" s="90"/>
      <c r="E143" s="90"/>
      <c r="F143" s="159"/>
      <c r="G143" s="159"/>
      <c r="H143" s="165"/>
      <c r="I143" s="165"/>
      <c r="K143" s="90"/>
      <c r="L143" s="118"/>
    </row>
    <row r="144" spans="1:12" s="104" customFormat="1" ht="94.5">
      <c r="A144" s="102">
        <v>10</v>
      </c>
      <c r="B144" s="77" t="str">
        <f>IF(ISBLANK(C143),IF(ISBLANK(C144),5,CONCATENATE(COUNTA($B$4:B142)+1,".")))</f>
        <v>59.</v>
      </c>
      <c r="C144" s="138" t="s">
        <v>323</v>
      </c>
      <c r="D144" s="90"/>
      <c r="E144" s="90"/>
      <c r="F144" s="159">
        <v>1</v>
      </c>
      <c r="G144" s="159" t="s">
        <v>0</v>
      </c>
      <c r="H144" s="165"/>
      <c r="I144" s="165">
        <f>+F144*H144</f>
        <v>0</v>
      </c>
      <c r="K144" s="90"/>
      <c r="L144" s="118"/>
    </row>
    <row r="145" spans="1:12" s="104" customFormat="1">
      <c r="A145" s="102"/>
      <c r="B145" s="25"/>
      <c r="C145" s="138"/>
      <c r="D145" s="90"/>
      <c r="E145" s="90"/>
      <c r="F145" s="159"/>
      <c r="G145" s="159"/>
      <c r="H145" s="165"/>
      <c r="I145" s="165"/>
      <c r="K145" s="90"/>
      <c r="L145" s="118"/>
    </row>
    <row r="146" spans="1:12" s="104" customFormat="1" ht="63">
      <c r="A146" s="102">
        <v>10</v>
      </c>
      <c r="B146" s="77" t="str">
        <f>IF(ISBLANK(C145),IF(ISBLANK(C146),5,CONCATENATE(COUNTA($B$4:B144)+1,".")))</f>
        <v>60.</v>
      </c>
      <c r="C146" s="138" t="s">
        <v>253</v>
      </c>
      <c r="D146" s="90" t="s">
        <v>220</v>
      </c>
      <c r="E146" s="90"/>
      <c r="F146" s="159">
        <v>4</v>
      </c>
      <c r="G146" s="159" t="s">
        <v>0</v>
      </c>
      <c r="H146" s="165"/>
      <c r="I146" s="165">
        <f>+F146*H146</f>
        <v>0</v>
      </c>
      <c r="K146" s="90"/>
      <c r="L146" s="118"/>
    </row>
    <row r="147" spans="1:12" s="104" customFormat="1">
      <c r="A147" s="102"/>
      <c r="B147" s="25"/>
      <c r="C147" s="138"/>
      <c r="D147" s="90"/>
      <c r="E147" s="90"/>
      <c r="F147" s="159"/>
      <c r="G147" s="159"/>
      <c r="H147" s="165"/>
      <c r="I147" s="165"/>
      <c r="K147" s="90"/>
      <c r="L147" s="118"/>
    </row>
    <row r="148" spans="1:12" s="104" customFormat="1">
      <c r="A148" s="102"/>
      <c r="B148" s="25"/>
      <c r="C148" s="138" t="s">
        <v>254</v>
      </c>
      <c r="D148" s="90"/>
      <c r="E148" s="90"/>
      <c r="F148" s="159"/>
      <c r="G148" s="159"/>
      <c r="H148" s="165"/>
      <c r="I148" s="165"/>
      <c r="K148" s="90"/>
      <c r="L148" s="118"/>
    </row>
    <row r="149" spans="1:12" s="104" customFormat="1" ht="126">
      <c r="A149" s="102">
        <v>10</v>
      </c>
      <c r="B149" s="77" t="str">
        <f>IF(ISBLANK(C147),IF(ISBLANK(C149),5,CONCATENATE(COUNTA($B$4:B147)+1,".")))</f>
        <v>61.</v>
      </c>
      <c r="C149" s="138" t="s">
        <v>324</v>
      </c>
      <c r="D149" s="90"/>
      <c r="E149" s="90"/>
      <c r="F149" s="159">
        <v>3</v>
      </c>
      <c r="G149" s="159" t="s">
        <v>1</v>
      </c>
      <c r="H149" s="165"/>
      <c r="I149" s="165">
        <f>+F149*H149</f>
        <v>0</v>
      </c>
      <c r="K149" s="90"/>
      <c r="L149" s="118"/>
    </row>
    <row r="150" spans="1:12" s="104" customFormat="1">
      <c r="A150" s="102"/>
      <c r="B150" s="25"/>
      <c r="C150" s="138"/>
      <c r="D150" s="90"/>
      <c r="E150" s="90"/>
      <c r="F150" s="159"/>
      <c r="G150" s="159"/>
      <c r="H150" s="165"/>
      <c r="I150" s="165"/>
      <c r="K150" s="90"/>
      <c r="L150" s="118"/>
    </row>
    <row r="151" spans="1:12" s="104" customFormat="1" ht="110.25">
      <c r="A151" s="102">
        <v>10</v>
      </c>
      <c r="B151" s="77" t="str">
        <f>IF(ISBLANK(C150),IF(ISBLANK(C151),5,CONCATENATE(COUNTA($B$4:B149)+1,".")))</f>
        <v>62.</v>
      </c>
      <c r="C151" s="138" t="s">
        <v>325</v>
      </c>
      <c r="D151" s="90"/>
      <c r="E151" s="90"/>
      <c r="F151" s="159">
        <v>1</v>
      </c>
      <c r="G151" s="159" t="s">
        <v>1</v>
      </c>
      <c r="H151" s="165"/>
      <c r="I151" s="165">
        <f>+F151*H151</f>
        <v>0</v>
      </c>
      <c r="K151" s="90"/>
      <c r="L151" s="118"/>
    </row>
    <row r="152" spans="1:12" s="104" customFormat="1">
      <c r="A152" s="102"/>
      <c r="B152" s="25"/>
      <c r="C152" s="138"/>
      <c r="D152" s="90"/>
      <c r="E152" s="90"/>
      <c r="F152" s="159"/>
      <c r="G152" s="159"/>
      <c r="H152" s="165"/>
      <c r="I152" s="165"/>
      <c r="K152" s="90"/>
      <c r="L152" s="118"/>
    </row>
    <row r="153" spans="1:12" s="104" customFormat="1" ht="63">
      <c r="A153" s="102">
        <v>10</v>
      </c>
      <c r="B153" s="77" t="str">
        <f>IF(ISBLANK(C152),IF(ISBLANK(C153),5,CONCATENATE(COUNTA($B$4:B151)+1,".")))</f>
        <v>63.</v>
      </c>
      <c r="C153" s="138" t="s">
        <v>255</v>
      </c>
      <c r="D153" s="90"/>
      <c r="E153" s="90"/>
      <c r="F153" s="159">
        <v>8</v>
      </c>
      <c r="G153" s="159" t="s">
        <v>0</v>
      </c>
      <c r="H153" s="165"/>
      <c r="I153" s="165">
        <f>+F153*H153</f>
        <v>0</v>
      </c>
      <c r="K153" s="90"/>
      <c r="L153" s="118"/>
    </row>
    <row r="154" spans="1:12" s="104" customFormat="1">
      <c r="A154" s="102"/>
      <c r="B154" s="25"/>
      <c r="C154" s="138"/>
      <c r="D154" s="90"/>
      <c r="E154" s="90"/>
      <c r="F154" s="159"/>
      <c r="G154" s="159"/>
      <c r="H154" s="165"/>
      <c r="I154" s="165"/>
      <c r="K154" s="90"/>
      <c r="L154" s="118"/>
    </row>
    <row r="155" spans="1:12" s="104" customFormat="1" ht="78.75">
      <c r="A155" s="102">
        <v>10</v>
      </c>
      <c r="B155" s="77" t="str">
        <f>IF(ISBLANK(C154),IF(ISBLANK(C155),5,CONCATENATE(COUNTA($B$4:B153)+1,".")))</f>
        <v>64.</v>
      </c>
      <c r="C155" s="138" t="s">
        <v>256</v>
      </c>
      <c r="D155" s="90" t="s">
        <v>326</v>
      </c>
      <c r="E155" s="90"/>
      <c r="F155" s="159">
        <v>250</v>
      </c>
      <c r="G155" s="159" t="s">
        <v>2</v>
      </c>
      <c r="H155" s="165"/>
      <c r="I155" s="165">
        <f t="shared" ref="I155:I160" si="2">+F155*H155</f>
        <v>0</v>
      </c>
      <c r="K155" s="90"/>
      <c r="L155" s="118"/>
    </row>
    <row r="156" spans="1:12" s="104" customFormat="1">
      <c r="A156" s="102"/>
      <c r="B156" s="25"/>
      <c r="C156" s="138"/>
      <c r="D156" s="90" t="s">
        <v>257</v>
      </c>
      <c r="E156" s="90"/>
      <c r="F156" s="159">
        <v>5</v>
      </c>
      <c r="G156" s="159" t="s">
        <v>2</v>
      </c>
      <c r="H156" s="165"/>
      <c r="I156" s="165">
        <f t="shared" si="2"/>
        <v>0</v>
      </c>
      <c r="K156" s="90"/>
      <c r="L156" s="118"/>
    </row>
    <row r="157" spans="1:12" s="104" customFormat="1">
      <c r="A157" s="102"/>
      <c r="B157" s="25"/>
      <c r="C157" s="138"/>
      <c r="D157" s="90" t="s">
        <v>258</v>
      </c>
      <c r="E157" s="90"/>
      <c r="F157" s="159">
        <v>250</v>
      </c>
      <c r="G157" s="159" t="s">
        <v>2</v>
      </c>
      <c r="H157" s="165"/>
      <c r="I157" s="165">
        <f t="shared" si="2"/>
        <v>0</v>
      </c>
      <c r="K157" s="90"/>
      <c r="L157" s="118"/>
    </row>
    <row r="158" spans="1:12" s="104" customFormat="1">
      <c r="A158" s="102"/>
      <c r="B158" s="25"/>
      <c r="C158" s="138"/>
      <c r="D158" s="90" t="s">
        <v>259</v>
      </c>
      <c r="E158" s="90"/>
      <c r="F158" s="159">
        <v>140</v>
      </c>
      <c r="G158" s="159" t="s">
        <v>2</v>
      </c>
      <c r="H158" s="165"/>
      <c r="I158" s="165">
        <f t="shared" si="2"/>
        <v>0</v>
      </c>
      <c r="K158" s="90"/>
      <c r="L158" s="118"/>
    </row>
    <row r="159" spans="1:12" s="104" customFormat="1">
      <c r="A159" s="102"/>
      <c r="B159" s="25"/>
      <c r="C159" s="138"/>
      <c r="D159" s="90" t="s">
        <v>260</v>
      </c>
      <c r="E159" s="90"/>
      <c r="F159" s="159">
        <v>40</v>
      </c>
      <c r="G159" s="159" t="s">
        <v>2</v>
      </c>
      <c r="H159" s="165"/>
      <c r="I159" s="165">
        <f t="shared" si="2"/>
        <v>0</v>
      </c>
      <c r="K159" s="90"/>
      <c r="L159" s="118"/>
    </row>
    <row r="160" spans="1:12" s="104" customFormat="1">
      <c r="A160" s="102"/>
      <c r="B160" s="25"/>
      <c r="C160" s="138"/>
      <c r="D160" s="90" t="s">
        <v>327</v>
      </c>
      <c r="E160" s="90"/>
      <c r="F160" s="159">
        <v>12</v>
      </c>
      <c r="G160" s="159" t="s">
        <v>2</v>
      </c>
      <c r="H160" s="165"/>
      <c r="I160" s="165">
        <f t="shared" si="2"/>
        <v>0</v>
      </c>
      <c r="K160" s="90"/>
      <c r="L160" s="118"/>
    </row>
    <row r="161" spans="1:12" s="104" customFormat="1">
      <c r="A161" s="102"/>
      <c r="B161" s="25"/>
      <c r="C161" s="138"/>
      <c r="D161" s="90"/>
      <c r="E161" s="90"/>
      <c r="F161" s="159"/>
      <c r="G161" s="159"/>
      <c r="H161" s="165"/>
      <c r="I161" s="165"/>
      <c r="K161" s="90"/>
      <c r="L161" s="118"/>
    </row>
    <row r="162" spans="1:12" s="104" customFormat="1" ht="78.75">
      <c r="A162" s="102">
        <v>10</v>
      </c>
      <c r="B162" s="77" t="str">
        <f>IF(ISBLANK(C161),IF(ISBLANK(C162),5,CONCATENATE(COUNTA($B$4:B160)+1,".")))</f>
        <v>65.</v>
      </c>
      <c r="C162" s="138" t="s">
        <v>261</v>
      </c>
      <c r="D162" s="90" t="s">
        <v>260</v>
      </c>
      <c r="E162" s="90"/>
      <c r="F162" s="159">
        <v>30</v>
      </c>
      <c r="G162" s="159" t="s">
        <v>2</v>
      </c>
      <c r="H162" s="165"/>
      <c r="I162" s="165">
        <f>+F162*H162</f>
        <v>0</v>
      </c>
      <c r="K162" s="90"/>
      <c r="L162" s="118"/>
    </row>
    <row r="163" spans="1:12" s="104" customFormat="1">
      <c r="A163" s="102"/>
      <c r="B163" s="25"/>
      <c r="C163" s="138"/>
      <c r="D163" s="90" t="s">
        <v>327</v>
      </c>
      <c r="E163" s="90"/>
      <c r="F163" s="159">
        <v>15</v>
      </c>
      <c r="G163" s="159" t="s">
        <v>2</v>
      </c>
      <c r="H163" s="165"/>
      <c r="I163" s="165">
        <f>+F163*H163</f>
        <v>0</v>
      </c>
      <c r="K163" s="90"/>
      <c r="L163" s="118"/>
    </row>
    <row r="164" spans="1:12" s="104" customFormat="1">
      <c r="A164" s="102"/>
      <c r="B164" s="25"/>
      <c r="C164" s="138"/>
      <c r="D164" s="90"/>
      <c r="E164" s="90"/>
      <c r="F164" s="159"/>
      <c r="G164" s="159"/>
      <c r="H164" s="165"/>
      <c r="I164" s="165"/>
      <c r="K164" s="90"/>
      <c r="L164" s="118"/>
    </row>
    <row r="165" spans="1:12" s="104" customFormat="1" ht="63">
      <c r="A165" s="102">
        <v>10</v>
      </c>
      <c r="B165" s="77" t="str">
        <f>IF(ISBLANK(C164),IF(ISBLANK(C165),5,CONCATENATE(COUNTA($B$4:B163)+1,".")))</f>
        <v>66.</v>
      </c>
      <c r="C165" s="138" t="s">
        <v>262</v>
      </c>
      <c r="D165" s="90" t="s">
        <v>259</v>
      </c>
      <c r="E165" s="90"/>
      <c r="F165" s="159">
        <v>1</v>
      </c>
      <c r="G165" s="159" t="s">
        <v>1</v>
      </c>
      <c r="H165" s="165"/>
      <c r="I165" s="165">
        <f>+F165*H165</f>
        <v>0</v>
      </c>
      <c r="K165" s="90"/>
      <c r="L165" s="118"/>
    </row>
    <row r="166" spans="1:12" s="104" customFormat="1">
      <c r="A166" s="102"/>
      <c r="B166" s="25"/>
      <c r="C166" s="138"/>
      <c r="D166" s="90" t="s">
        <v>260</v>
      </c>
      <c r="E166" s="90"/>
      <c r="F166" s="159">
        <v>1</v>
      </c>
      <c r="G166" s="159" t="s">
        <v>1</v>
      </c>
      <c r="H166" s="165"/>
      <c r="I166" s="165">
        <f>+F166*H166</f>
        <v>0</v>
      </c>
      <c r="K166" s="90"/>
      <c r="L166" s="118"/>
    </row>
    <row r="167" spans="1:12" s="104" customFormat="1">
      <c r="A167" s="102"/>
      <c r="B167" s="25"/>
      <c r="C167" s="138"/>
      <c r="D167" s="90" t="s">
        <v>327</v>
      </c>
      <c r="E167" s="90"/>
      <c r="F167" s="159">
        <v>1</v>
      </c>
      <c r="G167" s="159" t="s">
        <v>1</v>
      </c>
      <c r="H167" s="165"/>
      <c r="I167" s="165">
        <f>+F167*H167</f>
        <v>0</v>
      </c>
      <c r="K167" s="90"/>
      <c r="L167" s="118"/>
    </row>
    <row r="168" spans="1:12" s="104" customFormat="1">
      <c r="A168" s="102"/>
      <c r="B168" s="25"/>
      <c r="C168" s="138"/>
      <c r="D168" s="90"/>
      <c r="E168" s="90"/>
      <c r="F168" s="159"/>
      <c r="G168" s="159"/>
      <c r="H168" s="165"/>
      <c r="I168" s="165"/>
      <c r="K168" s="90"/>
      <c r="L168" s="118"/>
    </row>
    <row r="169" spans="1:12" s="104" customFormat="1" ht="63">
      <c r="A169" s="102">
        <v>10</v>
      </c>
      <c r="B169" s="77" t="str">
        <f>IF(ISBLANK(C168),IF(ISBLANK(C169),5,CONCATENATE(COUNTA($B$4:B167)+1,".")))</f>
        <v>67.</v>
      </c>
      <c r="C169" s="138" t="s">
        <v>328</v>
      </c>
      <c r="D169" s="90" t="s">
        <v>260</v>
      </c>
      <c r="E169" s="90"/>
      <c r="F169" s="159">
        <v>1</v>
      </c>
      <c r="G169" s="159" t="s">
        <v>1</v>
      </c>
      <c r="H169" s="165"/>
      <c r="I169" s="165">
        <f>+F169*H169</f>
        <v>0</v>
      </c>
      <c r="K169" s="90"/>
      <c r="L169" s="118"/>
    </row>
    <row r="170" spans="1:12" s="104" customFormat="1">
      <c r="A170" s="102"/>
      <c r="B170" s="25"/>
      <c r="C170" s="138"/>
      <c r="D170" s="90" t="s">
        <v>259</v>
      </c>
      <c r="E170" s="90"/>
      <c r="F170" s="159">
        <v>10</v>
      </c>
      <c r="G170" s="159" t="s">
        <v>1</v>
      </c>
      <c r="H170" s="165"/>
      <c r="I170" s="165">
        <f>+F170*H170</f>
        <v>0</v>
      </c>
      <c r="K170" s="90"/>
      <c r="L170" s="118"/>
    </row>
    <row r="171" spans="1:12" s="104" customFormat="1">
      <c r="A171" s="102"/>
      <c r="B171" s="25"/>
      <c r="C171" s="138"/>
      <c r="D171" s="90" t="s">
        <v>258</v>
      </c>
      <c r="E171" s="90"/>
      <c r="F171" s="159">
        <v>5</v>
      </c>
      <c r="G171" s="159" t="s">
        <v>1</v>
      </c>
      <c r="H171" s="165"/>
      <c r="I171" s="165">
        <f>+F171*H171</f>
        <v>0</v>
      </c>
      <c r="K171" s="90"/>
      <c r="L171" s="118"/>
    </row>
    <row r="172" spans="1:12" s="104" customFormat="1">
      <c r="A172" s="102"/>
      <c r="B172" s="25"/>
      <c r="C172" s="138"/>
      <c r="D172" s="90"/>
      <c r="E172" s="90"/>
      <c r="F172" s="159"/>
      <c r="G172" s="159"/>
      <c r="H172" s="165"/>
      <c r="I172" s="165"/>
      <c r="K172" s="90"/>
      <c r="L172" s="118"/>
    </row>
    <row r="173" spans="1:12" s="104" customFormat="1" ht="47.25">
      <c r="A173" s="102">
        <v>10</v>
      </c>
      <c r="B173" s="77" t="str">
        <f>IF(ISBLANK(C172),IF(ISBLANK(C173),5,CONCATENATE(COUNTA($B$4:B171)+1,".")))</f>
        <v>68.</v>
      </c>
      <c r="C173" s="138" t="s">
        <v>263</v>
      </c>
      <c r="D173" s="90" t="s">
        <v>260</v>
      </c>
      <c r="E173" s="90"/>
      <c r="F173" s="159">
        <v>3</v>
      </c>
      <c r="G173" s="159" t="s">
        <v>1</v>
      </c>
      <c r="H173" s="165"/>
      <c r="I173" s="165">
        <f>+F173*H173</f>
        <v>0</v>
      </c>
      <c r="K173" s="90"/>
      <c r="L173" s="118"/>
    </row>
    <row r="174" spans="1:12" s="104" customFormat="1">
      <c r="A174" s="102"/>
      <c r="B174" s="25"/>
      <c r="C174" s="138"/>
      <c r="D174" s="90" t="s">
        <v>259</v>
      </c>
      <c r="E174" s="90"/>
      <c r="F174" s="159">
        <v>5</v>
      </c>
      <c r="G174" s="159" t="s">
        <v>1</v>
      </c>
      <c r="H174" s="165"/>
      <c r="I174" s="165">
        <f>+F174*H174</f>
        <v>0</v>
      </c>
      <c r="K174" s="90"/>
      <c r="L174" s="118"/>
    </row>
    <row r="175" spans="1:12" s="104" customFormat="1">
      <c r="A175" s="102"/>
      <c r="B175" s="25"/>
      <c r="C175" s="138"/>
      <c r="D175" s="90"/>
      <c r="E175" s="90"/>
      <c r="F175" s="159"/>
      <c r="G175" s="159"/>
      <c r="H175" s="165"/>
      <c r="I175" s="165"/>
      <c r="K175" s="90"/>
      <c r="L175" s="118"/>
    </row>
    <row r="176" spans="1:12" s="104" customFormat="1" ht="47.25">
      <c r="A176" s="102">
        <v>10</v>
      </c>
      <c r="B176" s="77" t="str">
        <f>IF(ISBLANK(C175),IF(ISBLANK(C176),5,CONCATENATE(COUNTA($B$4:B174)+1,".")))</f>
        <v>69.</v>
      </c>
      <c r="C176" s="138" t="s">
        <v>264</v>
      </c>
      <c r="D176" s="90" t="s">
        <v>260</v>
      </c>
      <c r="E176" s="90"/>
      <c r="F176" s="159">
        <v>3</v>
      </c>
      <c r="G176" s="159" t="s">
        <v>1</v>
      </c>
      <c r="H176" s="165"/>
      <c r="I176" s="165">
        <f>+F176*H176</f>
        <v>0</v>
      </c>
      <c r="K176" s="90"/>
      <c r="L176" s="118"/>
    </row>
    <row r="177" spans="1:12" s="104" customFormat="1">
      <c r="A177" s="102"/>
      <c r="B177" s="25"/>
      <c r="C177" s="138"/>
      <c r="D177" s="90" t="s">
        <v>259</v>
      </c>
      <c r="E177" s="90"/>
      <c r="F177" s="159">
        <v>5</v>
      </c>
      <c r="G177" s="159" t="s">
        <v>1</v>
      </c>
      <c r="H177" s="165"/>
      <c r="I177" s="165">
        <f>+F177*H177</f>
        <v>0</v>
      </c>
      <c r="K177" s="90"/>
      <c r="L177" s="118"/>
    </row>
    <row r="178" spans="1:12" s="104" customFormat="1">
      <c r="A178" s="102"/>
      <c r="B178" s="25"/>
      <c r="C178" s="138"/>
      <c r="D178" s="90"/>
      <c r="E178" s="90"/>
      <c r="F178" s="159"/>
      <c r="G178" s="159"/>
      <c r="H178" s="165"/>
      <c r="I178" s="165"/>
      <c r="K178" s="90"/>
      <c r="L178" s="118"/>
    </row>
    <row r="179" spans="1:12" s="104" customFormat="1" ht="110.25">
      <c r="A179" s="102">
        <v>10</v>
      </c>
      <c r="B179" s="77" t="str">
        <f>IF(ISBLANK(C178),IF(ISBLANK(C179),5,CONCATENATE(COUNTA($B$4:B177)+1,".")))</f>
        <v>70.</v>
      </c>
      <c r="C179" s="138" t="s">
        <v>329</v>
      </c>
      <c r="D179" s="90"/>
      <c r="E179" s="90"/>
      <c r="F179" s="159">
        <v>4</v>
      </c>
      <c r="G179" s="159" t="s">
        <v>0</v>
      </c>
      <c r="H179" s="165"/>
      <c r="I179" s="165">
        <f>+F179*H179</f>
        <v>0</v>
      </c>
      <c r="K179" s="90"/>
      <c r="L179" s="118"/>
    </row>
    <row r="180" spans="1:12" s="104" customFormat="1">
      <c r="A180" s="102"/>
      <c r="B180" s="25"/>
      <c r="C180" s="138"/>
      <c r="D180" s="90"/>
      <c r="E180" s="90"/>
      <c r="F180" s="159"/>
      <c r="G180" s="159"/>
      <c r="H180" s="165"/>
      <c r="I180" s="165"/>
      <c r="K180" s="90"/>
      <c r="L180" s="118"/>
    </row>
    <row r="181" spans="1:12" s="104" customFormat="1" ht="110.25">
      <c r="A181" s="102">
        <v>10</v>
      </c>
      <c r="B181" s="77" t="str">
        <f>IF(ISBLANK(C180),IF(ISBLANK(C181),5,CONCATENATE(COUNTA($B$4:B179)+1,".")))</f>
        <v>71.</v>
      </c>
      <c r="C181" s="138" t="s">
        <v>330</v>
      </c>
      <c r="D181" s="90"/>
      <c r="E181" s="90"/>
      <c r="F181" s="159">
        <v>1</v>
      </c>
      <c r="G181" s="159" t="s">
        <v>0</v>
      </c>
      <c r="H181" s="165"/>
      <c r="I181" s="165">
        <f>+F181*H181</f>
        <v>0</v>
      </c>
      <c r="K181" s="90"/>
      <c r="L181" s="118"/>
    </row>
    <row r="182" spans="1:12" s="104" customFormat="1">
      <c r="A182" s="102"/>
      <c r="B182" s="25"/>
      <c r="C182" s="138"/>
      <c r="D182" s="90"/>
      <c r="E182" s="90"/>
      <c r="F182" s="159"/>
      <c r="G182" s="159"/>
      <c r="H182" s="165"/>
      <c r="I182" s="165"/>
      <c r="K182" s="90"/>
      <c r="L182" s="118"/>
    </row>
    <row r="183" spans="1:12" s="104" customFormat="1" ht="110.25">
      <c r="A183" s="102">
        <v>10</v>
      </c>
      <c r="B183" s="77" t="str">
        <f>IF(ISBLANK(C182),IF(ISBLANK(C183),5,CONCATENATE(COUNTA($B$4:B181)+1,".")))</f>
        <v>72.</v>
      </c>
      <c r="C183" s="138" t="s">
        <v>331</v>
      </c>
      <c r="D183" s="90"/>
      <c r="E183" s="90"/>
      <c r="F183" s="159">
        <v>1</v>
      </c>
      <c r="G183" s="159" t="s">
        <v>0</v>
      </c>
      <c r="H183" s="165"/>
      <c r="I183" s="165">
        <f>+F183*H183</f>
        <v>0</v>
      </c>
      <c r="K183" s="90"/>
      <c r="L183" s="118"/>
    </row>
    <row r="184" spans="1:12" s="104" customFormat="1">
      <c r="A184" s="102"/>
      <c r="B184" s="25"/>
      <c r="C184" s="138"/>
      <c r="D184" s="90"/>
      <c r="E184" s="90"/>
      <c r="F184" s="159"/>
      <c r="G184" s="159"/>
      <c r="H184" s="165"/>
      <c r="I184" s="165"/>
      <c r="K184" s="90"/>
      <c r="L184" s="118"/>
    </row>
    <row r="185" spans="1:12" s="104" customFormat="1" ht="110.25">
      <c r="A185" s="102">
        <v>10</v>
      </c>
      <c r="B185" s="77" t="str">
        <f>IF(ISBLANK(C184),IF(ISBLANK(C185),5,CONCATENATE(COUNTA($B$4:B183)+1,".")))</f>
        <v>73.</v>
      </c>
      <c r="C185" s="138" t="s">
        <v>332</v>
      </c>
      <c r="D185" s="90"/>
      <c r="E185" s="90"/>
      <c r="F185" s="159">
        <v>2</v>
      </c>
      <c r="G185" s="159" t="s">
        <v>0</v>
      </c>
      <c r="H185" s="165"/>
      <c r="I185" s="165">
        <f>+F185*H185</f>
        <v>0</v>
      </c>
      <c r="K185" s="90"/>
      <c r="L185" s="118"/>
    </row>
    <row r="186" spans="1:12" s="104" customFormat="1">
      <c r="A186" s="102"/>
      <c r="B186" s="25"/>
      <c r="C186" s="138"/>
      <c r="D186" s="90"/>
      <c r="E186" s="90"/>
      <c r="F186" s="159"/>
      <c r="G186" s="159"/>
      <c r="H186" s="165"/>
      <c r="I186" s="165"/>
      <c r="K186" s="90"/>
      <c r="L186" s="118"/>
    </row>
    <row r="187" spans="1:12" s="104" customFormat="1" ht="110.25">
      <c r="A187" s="102">
        <v>10</v>
      </c>
      <c r="B187" s="77" t="str">
        <f>IF(ISBLANK(C186),IF(ISBLANK(C187),5,CONCATENATE(COUNTA($B$4:B185)+1,".")))</f>
        <v>74.</v>
      </c>
      <c r="C187" s="138" t="s">
        <v>333</v>
      </c>
      <c r="D187" s="90"/>
      <c r="E187" s="90"/>
      <c r="F187" s="159">
        <v>2</v>
      </c>
      <c r="G187" s="159" t="s">
        <v>0</v>
      </c>
      <c r="H187" s="165"/>
      <c r="I187" s="165">
        <f>+F187*H187</f>
        <v>0</v>
      </c>
      <c r="K187" s="90"/>
      <c r="L187" s="118"/>
    </row>
    <row r="188" spans="1:12" s="104" customFormat="1">
      <c r="A188" s="102"/>
      <c r="B188" s="25"/>
      <c r="C188" s="138"/>
      <c r="D188" s="90"/>
      <c r="E188" s="90"/>
      <c r="F188" s="159"/>
      <c r="G188" s="159"/>
      <c r="H188" s="165"/>
      <c r="I188" s="165"/>
      <c r="K188" s="90"/>
      <c r="L188" s="118"/>
    </row>
    <row r="189" spans="1:12" s="104" customFormat="1" ht="63">
      <c r="A189" s="102">
        <v>10</v>
      </c>
      <c r="B189" s="77" t="str">
        <f>IF(ISBLANK(C188),IF(ISBLANK(C189),5,CONCATENATE(COUNTA($B$4:B187)+1,".")))</f>
        <v>75.</v>
      </c>
      <c r="C189" s="138" t="s">
        <v>334</v>
      </c>
      <c r="D189" s="90"/>
      <c r="E189" s="90"/>
      <c r="F189" s="159">
        <v>4</v>
      </c>
      <c r="G189" s="159" t="s">
        <v>0</v>
      </c>
      <c r="H189" s="165"/>
      <c r="I189" s="165">
        <f>+F189*H189</f>
        <v>0</v>
      </c>
      <c r="K189" s="90"/>
      <c r="L189" s="118"/>
    </row>
    <row r="190" spans="1:12" s="104" customFormat="1">
      <c r="A190" s="102"/>
      <c r="B190" s="25"/>
      <c r="C190" s="138"/>
      <c r="D190" s="90"/>
      <c r="E190" s="90"/>
      <c r="F190" s="159"/>
      <c r="G190" s="159"/>
      <c r="H190" s="165"/>
      <c r="I190" s="165"/>
      <c r="K190" s="90"/>
      <c r="L190" s="118"/>
    </row>
    <row r="191" spans="1:12" s="104" customFormat="1" ht="63">
      <c r="A191" s="102">
        <v>10</v>
      </c>
      <c r="B191" s="77" t="str">
        <f>IF(ISBLANK(C190),IF(ISBLANK(C191),5,CONCATENATE(COUNTA($B$4:B189)+1,".")))</f>
        <v>76.</v>
      </c>
      <c r="C191" s="138" t="s">
        <v>335</v>
      </c>
      <c r="D191" s="90"/>
      <c r="E191" s="90"/>
      <c r="F191" s="159">
        <v>1</v>
      </c>
      <c r="G191" s="159" t="s">
        <v>0</v>
      </c>
      <c r="H191" s="165"/>
      <c r="I191" s="165">
        <f>+F191*H191</f>
        <v>0</v>
      </c>
      <c r="K191" s="90"/>
      <c r="L191" s="118"/>
    </row>
    <row r="192" spans="1:12" s="104" customFormat="1">
      <c r="A192" s="102"/>
      <c r="B192" s="25"/>
      <c r="C192" s="138"/>
      <c r="D192" s="90"/>
      <c r="E192" s="90"/>
      <c r="F192" s="159"/>
      <c r="G192" s="159"/>
      <c r="H192" s="165"/>
      <c r="I192" s="165"/>
      <c r="K192" s="90"/>
      <c r="L192" s="118"/>
    </row>
    <row r="193" spans="1:12" s="104" customFormat="1" ht="63">
      <c r="A193" s="102">
        <v>10</v>
      </c>
      <c r="B193" s="77" t="str">
        <f>IF(ISBLANK(C192),IF(ISBLANK(C193),5,CONCATENATE(COUNTA($B$4:B191)+1,".")))</f>
        <v>77.</v>
      </c>
      <c r="C193" s="138" t="s">
        <v>265</v>
      </c>
      <c r="D193" s="90"/>
      <c r="E193" s="90"/>
      <c r="F193" s="159">
        <v>40</v>
      </c>
      <c r="G193" s="159" t="s">
        <v>53</v>
      </c>
      <c r="H193" s="165"/>
      <c r="I193" s="165">
        <f>+F193*H193</f>
        <v>0</v>
      </c>
      <c r="K193" s="90"/>
      <c r="L193" s="118"/>
    </row>
    <row r="194" spans="1:12" s="104" customFormat="1">
      <c r="A194" s="102"/>
      <c r="B194" s="25"/>
      <c r="C194" s="138"/>
      <c r="D194" s="90"/>
      <c r="E194" s="90"/>
      <c r="F194" s="159"/>
      <c r="G194" s="159"/>
      <c r="H194" s="165"/>
      <c r="I194" s="165"/>
      <c r="K194" s="90"/>
      <c r="L194" s="118"/>
    </row>
    <row r="195" spans="1:12" s="104" customFormat="1" ht="47.25">
      <c r="A195" s="102">
        <v>10</v>
      </c>
      <c r="B195" s="77" t="str">
        <f>IF(ISBLANK(C194),IF(ISBLANK(C195),5,CONCATENATE(COUNTA($B$4:B193)+1,".")))</f>
        <v>78.</v>
      </c>
      <c r="C195" s="138" t="s">
        <v>266</v>
      </c>
      <c r="D195" s="90"/>
      <c r="E195" s="90"/>
      <c r="F195" s="159">
        <v>1</v>
      </c>
      <c r="G195" s="159" t="s">
        <v>9</v>
      </c>
      <c r="H195" s="165"/>
      <c r="I195" s="165">
        <f>+F195*H195</f>
        <v>0</v>
      </c>
      <c r="K195" s="90"/>
      <c r="L195" s="118"/>
    </row>
    <row r="196" spans="1:12" s="104" customFormat="1">
      <c r="A196" s="102"/>
      <c r="B196" s="25"/>
      <c r="C196" s="138"/>
      <c r="D196" s="90"/>
      <c r="E196" s="90"/>
      <c r="F196" s="159"/>
      <c r="G196" s="159"/>
      <c r="H196" s="165"/>
      <c r="I196" s="165"/>
      <c r="K196" s="90"/>
      <c r="L196" s="118"/>
    </row>
    <row r="197" spans="1:12" s="104" customFormat="1">
      <c r="A197" s="102"/>
      <c r="B197" s="25"/>
      <c r="C197" s="138" t="s">
        <v>267</v>
      </c>
      <c r="D197" s="90"/>
      <c r="E197" s="90"/>
      <c r="F197" s="159"/>
      <c r="G197" s="159"/>
      <c r="H197" s="165"/>
      <c r="I197" s="165"/>
      <c r="K197" s="90"/>
      <c r="L197" s="118"/>
    </row>
    <row r="198" spans="1:12" s="104" customFormat="1" ht="94.5">
      <c r="A198" s="102">
        <v>10</v>
      </c>
      <c r="B198" s="77" t="str">
        <f>IF(ISBLANK(C196),IF(ISBLANK(C198),5,CONCATENATE(COUNTA($B$4:B196)+1,".")))</f>
        <v>79.</v>
      </c>
      <c r="C198" s="138" t="s">
        <v>268</v>
      </c>
      <c r="D198" s="90"/>
      <c r="E198" s="90"/>
      <c r="F198" s="159">
        <v>1</v>
      </c>
      <c r="G198" s="159" t="s">
        <v>1</v>
      </c>
      <c r="H198" s="165"/>
      <c r="I198" s="165">
        <f>+F198*H198</f>
        <v>0</v>
      </c>
      <c r="K198" s="90"/>
      <c r="L198" s="118"/>
    </row>
    <row r="199" spans="1:12" s="104" customFormat="1">
      <c r="A199" s="102"/>
      <c r="B199" s="25"/>
      <c r="C199" s="138"/>
      <c r="D199" s="90"/>
      <c r="E199" s="90"/>
      <c r="F199" s="159"/>
      <c r="G199" s="159"/>
      <c r="H199" s="165"/>
      <c r="I199" s="165"/>
      <c r="K199" s="90"/>
      <c r="L199" s="118"/>
    </row>
    <row r="200" spans="1:12" s="104" customFormat="1" ht="31.5">
      <c r="A200" s="102">
        <v>10</v>
      </c>
      <c r="B200" s="77" t="str">
        <f>IF(ISBLANK(C199),IF(ISBLANK(C200),5,CONCATENATE(COUNTA($B$4:B198)+1,".")))</f>
        <v>80.</v>
      </c>
      <c r="C200" s="138" t="s">
        <v>269</v>
      </c>
      <c r="D200" s="90"/>
      <c r="E200" s="90"/>
      <c r="F200" s="159">
        <v>1</v>
      </c>
      <c r="G200" s="159" t="s">
        <v>1</v>
      </c>
      <c r="H200" s="165"/>
      <c r="I200" s="165">
        <f>+F200*H200</f>
        <v>0</v>
      </c>
      <c r="K200" s="90"/>
      <c r="L200" s="118"/>
    </row>
    <row r="201" spans="1:12" s="104" customFormat="1">
      <c r="A201" s="102"/>
      <c r="B201" s="25"/>
      <c r="C201" s="138"/>
      <c r="D201" s="90"/>
      <c r="E201" s="90"/>
      <c r="F201" s="159"/>
      <c r="G201" s="159"/>
      <c r="H201" s="165"/>
      <c r="I201" s="165"/>
      <c r="K201" s="90"/>
      <c r="L201" s="118"/>
    </row>
    <row r="202" spans="1:12" s="104" customFormat="1" ht="94.5">
      <c r="A202" s="102">
        <v>10</v>
      </c>
      <c r="B202" s="77" t="str">
        <f>IF(ISBLANK(C201),IF(ISBLANK(C202),5,CONCATENATE(COUNTA($B$4:B200)+1,".")))</f>
        <v>81.</v>
      </c>
      <c r="C202" s="138" t="s">
        <v>336</v>
      </c>
      <c r="D202" s="90"/>
      <c r="E202" s="90"/>
      <c r="F202" s="159">
        <v>40</v>
      </c>
      <c r="G202" s="159" t="s">
        <v>271</v>
      </c>
      <c r="H202" s="165"/>
      <c r="I202" s="165">
        <f>+F202*H202</f>
        <v>0</v>
      </c>
      <c r="K202" s="90"/>
      <c r="L202" s="118"/>
    </row>
    <row r="203" spans="1:12" s="104" customFormat="1">
      <c r="A203" s="102"/>
      <c r="B203" s="25"/>
      <c r="C203" s="138"/>
      <c r="D203" s="90"/>
      <c r="E203" s="90"/>
      <c r="F203" s="159"/>
      <c r="G203" s="159"/>
      <c r="H203" s="165"/>
      <c r="I203" s="165"/>
      <c r="K203" s="90"/>
      <c r="L203" s="118"/>
    </row>
    <row r="204" spans="1:12" s="104" customFormat="1" ht="78.75">
      <c r="A204" s="102">
        <v>10</v>
      </c>
      <c r="B204" s="77" t="str">
        <f>IF(ISBLANK(C203),IF(ISBLANK(C204),5,CONCATENATE(COUNTA($B$4:B202)+1,".")))</f>
        <v>82.</v>
      </c>
      <c r="C204" s="138" t="s">
        <v>337</v>
      </c>
      <c r="D204" s="90"/>
      <c r="E204" s="90"/>
      <c r="F204" s="159">
        <v>60</v>
      </c>
      <c r="G204" s="159" t="s">
        <v>271</v>
      </c>
      <c r="H204" s="165"/>
      <c r="I204" s="165">
        <f>+F204*H204</f>
        <v>0</v>
      </c>
      <c r="K204" s="90"/>
      <c r="L204" s="118"/>
    </row>
    <row r="205" spans="1:12" s="104" customFormat="1">
      <c r="A205" s="102"/>
      <c r="B205" s="25"/>
      <c r="C205" s="138"/>
      <c r="D205" s="90"/>
      <c r="E205" s="90"/>
      <c r="F205" s="159"/>
      <c r="G205" s="159"/>
      <c r="H205" s="165"/>
      <c r="I205" s="165"/>
      <c r="K205" s="90"/>
      <c r="L205" s="118"/>
    </row>
    <row r="206" spans="1:12" s="104" customFormat="1" ht="63">
      <c r="A206" s="102">
        <v>10</v>
      </c>
      <c r="B206" s="77" t="str">
        <f>IF(ISBLANK(C205),IF(ISBLANK(C206),5,CONCATENATE(COUNTA($B$4:B204)+1,".")))</f>
        <v>83.</v>
      </c>
      <c r="C206" s="138" t="s">
        <v>338</v>
      </c>
      <c r="D206" s="90"/>
      <c r="E206" s="90"/>
      <c r="F206" s="159">
        <v>12</v>
      </c>
      <c r="G206" s="159" t="s">
        <v>271</v>
      </c>
      <c r="H206" s="165"/>
      <c r="I206" s="165">
        <f>+F206*H206</f>
        <v>0</v>
      </c>
      <c r="K206" s="90"/>
      <c r="L206" s="118"/>
    </row>
    <row r="207" spans="1:12" s="104" customFormat="1">
      <c r="A207" s="102"/>
      <c r="B207" s="25"/>
      <c r="C207" s="138"/>
      <c r="D207" s="90"/>
      <c r="E207" s="90"/>
      <c r="F207" s="159"/>
      <c r="G207" s="159"/>
      <c r="H207" s="165"/>
      <c r="I207" s="165"/>
      <c r="K207" s="90"/>
      <c r="L207" s="118"/>
    </row>
    <row r="208" spans="1:12" s="104" customFormat="1" ht="47.25">
      <c r="A208" s="102">
        <v>10</v>
      </c>
      <c r="B208" s="77" t="str">
        <f>IF(ISBLANK(C207),IF(ISBLANK(C208),5,CONCATENATE(COUNTA($B$4:B206)+1,".")))</f>
        <v>84.</v>
      </c>
      <c r="C208" s="138" t="s">
        <v>339</v>
      </c>
      <c r="D208" s="90"/>
      <c r="E208" s="90"/>
      <c r="F208" s="159">
        <v>20</v>
      </c>
      <c r="G208" s="159" t="s">
        <v>271</v>
      </c>
      <c r="H208" s="165"/>
      <c r="I208" s="165">
        <f>+F208*H208</f>
        <v>0</v>
      </c>
      <c r="K208" s="90"/>
      <c r="L208" s="118"/>
    </row>
    <row r="209" spans="1:12" s="104" customFormat="1">
      <c r="A209" s="102"/>
      <c r="B209" s="25"/>
      <c r="C209" s="138"/>
      <c r="D209" s="90"/>
      <c r="E209" s="90"/>
      <c r="F209" s="159"/>
      <c r="G209" s="159"/>
      <c r="H209" s="165"/>
      <c r="I209" s="165"/>
      <c r="K209" s="90"/>
      <c r="L209" s="118"/>
    </row>
    <row r="210" spans="1:12" s="104" customFormat="1" ht="94.5">
      <c r="A210" s="102">
        <v>10</v>
      </c>
      <c r="B210" s="77" t="str">
        <f>IF(ISBLANK(C209),IF(ISBLANK(C210),5,CONCATENATE(COUNTA($B$4:B208)+1,".")))</f>
        <v>85.</v>
      </c>
      <c r="C210" s="138" t="s">
        <v>340</v>
      </c>
      <c r="D210" s="90"/>
      <c r="E210" s="90"/>
      <c r="F210" s="159">
        <v>20</v>
      </c>
      <c r="G210" s="159" t="s">
        <v>271</v>
      </c>
      <c r="H210" s="165"/>
      <c r="I210" s="165">
        <f>+F210*H210</f>
        <v>0</v>
      </c>
      <c r="K210" s="90"/>
      <c r="L210" s="118"/>
    </row>
    <row r="211" spans="1:12" s="104" customFormat="1">
      <c r="A211" s="102"/>
      <c r="B211" s="25"/>
      <c r="C211" s="138"/>
      <c r="D211" s="90"/>
      <c r="E211" s="90"/>
      <c r="F211" s="159"/>
      <c r="G211" s="159"/>
      <c r="H211" s="165"/>
      <c r="I211" s="165"/>
      <c r="K211" s="90"/>
      <c r="L211" s="118"/>
    </row>
    <row r="212" spans="1:12" s="104" customFormat="1" ht="47.25">
      <c r="A212" s="102">
        <v>10</v>
      </c>
      <c r="B212" s="77" t="str">
        <f>IF(ISBLANK(C211),IF(ISBLANK(C212),5,CONCATENATE(COUNTA($B$4:B210)+1,".")))</f>
        <v>86.</v>
      </c>
      <c r="C212" s="138" t="s">
        <v>270</v>
      </c>
      <c r="D212" s="90"/>
      <c r="E212" s="90"/>
      <c r="F212" s="159">
        <v>16</v>
      </c>
      <c r="G212" s="159" t="s">
        <v>271</v>
      </c>
      <c r="H212" s="165"/>
      <c r="I212" s="165">
        <f>+F212*H212</f>
        <v>0</v>
      </c>
      <c r="K212" s="90"/>
      <c r="L212" s="118"/>
    </row>
    <row r="213" spans="1:12" s="104" customFormat="1">
      <c r="A213" s="102"/>
      <c r="B213" s="25"/>
      <c r="C213" s="138"/>
      <c r="D213" s="90"/>
      <c r="E213" s="90"/>
      <c r="F213" s="159"/>
      <c r="G213" s="159"/>
      <c r="H213" s="165"/>
      <c r="I213" s="165"/>
      <c r="K213" s="90"/>
      <c r="L213" s="118"/>
    </row>
    <row r="214" spans="1:12" s="104" customFormat="1" ht="110.25">
      <c r="A214" s="102">
        <v>10</v>
      </c>
      <c r="B214" s="77" t="str">
        <f>IF(ISBLANK(C213),IF(ISBLANK(C214),5,CONCATENATE(COUNTA($B$4:B212)+1,".")))</f>
        <v>87.</v>
      </c>
      <c r="C214" s="138" t="s">
        <v>272</v>
      </c>
      <c r="D214" s="90"/>
      <c r="E214" s="90"/>
      <c r="F214" s="159">
        <v>1</v>
      </c>
      <c r="G214" s="159" t="s">
        <v>1</v>
      </c>
      <c r="H214" s="165"/>
      <c r="I214" s="165">
        <f>+F214*H214</f>
        <v>0</v>
      </c>
      <c r="K214" s="90"/>
      <c r="L214" s="118"/>
    </row>
    <row r="215" spans="1:12" s="104" customFormat="1">
      <c r="A215" s="102"/>
      <c r="B215" s="25"/>
      <c r="C215" s="138"/>
      <c r="D215" s="90"/>
      <c r="E215" s="90"/>
      <c r="F215" s="159"/>
      <c r="G215" s="159"/>
      <c r="H215" s="165"/>
      <c r="I215" s="165"/>
      <c r="K215" s="90"/>
      <c r="L215" s="118"/>
    </row>
    <row r="216" spans="1:12" s="104" customFormat="1" ht="63">
      <c r="A216" s="102">
        <v>10</v>
      </c>
      <c r="B216" s="77" t="str">
        <f>IF(ISBLANK(C215),IF(ISBLANK(C216),5,CONCATENATE(COUNTA($B$4:B214)+1,".")))</f>
        <v>88.</v>
      </c>
      <c r="C216" s="138" t="s">
        <v>273</v>
      </c>
      <c r="D216" s="90"/>
      <c r="E216" s="90"/>
      <c r="F216" s="159">
        <v>1</v>
      </c>
      <c r="G216" s="159" t="s">
        <v>1</v>
      </c>
      <c r="H216" s="165"/>
      <c r="I216" s="165">
        <f>+F216*H216</f>
        <v>0</v>
      </c>
      <c r="K216" s="90"/>
      <c r="L216" s="118"/>
    </row>
    <row r="217" spans="1:12" s="104" customFormat="1">
      <c r="A217" s="102"/>
      <c r="B217" s="25"/>
      <c r="C217" s="138"/>
      <c r="D217" s="90"/>
      <c r="E217" s="90"/>
      <c r="F217" s="159"/>
      <c r="G217" s="159"/>
      <c r="H217" s="165"/>
      <c r="I217" s="165"/>
      <c r="K217" s="90"/>
      <c r="L217" s="118"/>
    </row>
    <row r="218" spans="1:12" s="104" customFormat="1" ht="47.25">
      <c r="A218" s="102">
        <v>10</v>
      </c>
      <c r="B218" s="77" t="str">
        <f>IF(ISBLANK(C217),IF(ISBLANK(C218),5,CONCATENATE(COUNTA($B$4:B216)+1,".")))</f>
        <v>89.</v>
      </c>
      <c r="C218" s="138" t="s">
        <v>274</v>
      </c>
      <c r="D218" s="90"/>
      <c r="E218" s="90"/>
      <c r="F218" s="159">
        <v>1</v>
      </c>
      <c r="G218" s="159" t="s">
        <v>1</v>
      </c>
      <c r="H218" s="165"/>
      <c r="I218" s="165">
        <f>+F218*H218</f>
        <v>0</v>
      </c>
      <c r="K218" s="90"/>
      <c r="L218" s="118"/>
    </row>
    <row r="219" spans="1:12" s="104" customFormat="1">
      <c r="A219" s="102"/>
      <c r="B219" s="25"/>
      <c r="C219" s="138"/>
      <c r="D219" s="90"/>
      <c r="E219" s="90"/>
      <c r="F219" s="159"/>
      <c r="G219" s="159"/>
      <c r="H219" s="165"/>
      <c r="I219" s="165"/>
      <c r="K219" s="90"/>
      <c r="L219" s="118"/>
    </row>
    <row r="220" spans="1:12" s="104" customFormat="1" ht="63">
      <c r="A220" s="102">
        <v>10</v>
      </c>
      <c r="B220" s="77" t="str">
        <f>IF(ISBLANK(C219),IF(ISBLANK(C220),5,CONCATENATE(COUNTA($B$4:B218)+1,".")))</f>
        <v>90.</v>
      </c>
      <c r="C220" s="138" t="s">
        <v>275</v>
      </c>
      <c r="D220" s="90"/>
      <c r="E220" s="90"/>
      <c r="F220" s="159">
        <v>1</v>
      </c>
      <c r="G220" s="159" t="s">
        <v>1</v>
      </c>
      <c r="H220" s="165"/>
      <c r="I220" s="165">
        <f>+F220*H220</f>
        <v>0</v>
      </c>
      <c r="K220" s="90"/>
      <c r="L220" s="118"/>
    </row>
    <row r="221" spans="1:12" s="104" customFormat="1">
      <c r="A221" s="102"/>
      <c r="B221" s="25"/>
      <c r="C221" s="138"/>
      <c r="D221" s="90"/>
      <c r="E221" s="90"/>
      <c r="F221" s="159"/>
      <c r="G221" s="159"/>
      <c r="H221" s="165"/>
      <c r="I221" s="165"/>
      <c r="K221" s="90"/>
      <c r="L221" s="118"/>
    </row>
    <row r="222" spans="1:12" s="104" customFormat="1" ht="78.75">
      <c r="A222" s="102">
        <v>10</v>
      </c>
      <c r="B222" s="77" t="str">
        <f>IF(ISBLANK(C221),IF(ISBLANK(C222),5,CONCATENATE(COUNTA($B$4:B220)+1,".")))</f>
        <v>91.</v>
      </c>
      <c r="C222" s="138" t="s">
        <v>21</v>
      </c>
      <c r="D222" s="90"/>
      <c r="E222" s="90"/>
      <c r="F222" s="159">
        <v>1</v>
      </c>
      <c r="G222" s="159" t="s">
        <v>1</v>
      </c>
      <c r="H222" s="165"/>
      <c r="I222" s="165">
        <f>+F222*H222</f>
        <v>0</v>
      </c>
      <c r="K222" s="90"/>
      <c r="L222" s="118"/>
    </row>
    <row r="223" spans="1:12" s="104" customFormat="1">
      <c r="A223" s="102"/>
      <c r="B223" s="25"/>
      <c r="C223" s="162"/>
      <c r="D223" s="89"/>
      <c r="E223" s="116"/>
      <c r="F223" s="89"/>
      <c r="G223" s="68"/>
      <c r="H223" s="69"/>
      <c r="I223" s="69"/>
      <c r="K223" s="90"/>
      <c r="L223" s="118"/>
    </row>
    <row r="224" spans="1:12">
      <c r="B224" s="75"/>
      <c r="C224" s="97"/>
      <c r="D224" s="67"/>
      <c r="E224" s="67"/>
      <c r="F224" s="74"/>
      <c r="G224" s="71"/>
      <c r="H224" s="76"/>
      <c r="I224" s="101"/>
    </row>
    <row r="225" spans="1:12">
      <c r="A225" s="102">
        <v>10</v>
      </c>
      <c r="B225" s="77" t="str">
        <f>IF(ISBLANK(C224),IF(ISBLANK(C225),5,CONCATENATE(COUNTA($B$4:B223)+1,".")))</f>
        <v>92.</v>
      </c>
      <c r="C225" s="98" t="s">
        <v>13</v>
      </c>
      <c r="D225" s="67"/>
      <c r="E225" s="67"/>
      <c r="F225" s="74"/>
      <c r="G225" s="71"/>
      <c r="H225" s="76"/>
      <c r="I225" s="101"/>
    </row>
    <row r="226" spans="1:12">
      <c r="B226" s="75"/>
      <c r="C226" s="98" t="s">
        <v>14</v>
      </c>
      <c r="D226" s="67"/>
      <c r="E226" s="67"/>
      <c r="F226" s="74"/>
      <c r="G226" s="71"/>
      <c r="H226" s="76"/>
      <c r="I226" s="76"/>
    </row>
    <row r="227" spans="1:12">
      <c r="B227" s="75"/>
      <c r="C227" s="98" t="s">
        <v>15</v>
      </c>
      <c r="D227" s="67"/>
      <c r="E227" s="67"/>
      <c r="F227" s="74"/>
      <c r="G227" s="71"/>
      <c r="H227" s="76"/>
      <c r="I227" s="76"/>
    </row>
    <row r="228" spans="1:12">
      <c r="B228" s="75"/>
      <c r="C228" s="98" t="s">
        <v>16</v>
      </c>
      <c r="D228" s="67"/>
      <c r="E228" s="67"/>
      <c r="F228" s="74"/>
      <c r="G228" s="71"/>
      <c r="H228" s="76"/>
      <c r="I228" s="76"/>
    </row>
    <row r="229" spans="1:12">
      <c r="B229" s="75"/>
      <c r="C229" s="98" t="s">
        <v>17</v>
      </c>
      <c r="D229" s="67"/>
      <c r="E229" s="67"/>
      <c r="F229" s="100">
        <v>2.5</v>
      </c>
      <c r="G229" s="99" t="s">
        <v>18</v>
      </c>
      <c r="H229" s="76"/>
      <c r="I229" s="103">
        <f>F229*H229</f>
        <v>0</v>
      </c>
    </row>
    <row r="230" spans="1:12" s="104" customFormat="1">
      <c r="A230" s="102"/>
      <c r="B230" s="25"/>
      <c r="C230" s="162"/>
      <c r="D230" s="89"/>
      <c r="E230" s="116"/>
      <c r="F230" s="89"/>
      <c r="G230" s="68"/>
      <c r="H230" s="69"/>
      <c r="I230" s="69"/>
      <c r="K230" s="90"/>
      <c r="L230" s="118"/>
    </row>
    <row r="231" spans="1:12" ht="16.5" thickBot="1">
      <c r="B231" s="31"/>
      <c r="C231" s="163"/>
      <c r="D231" s="31"/>
      <c r="E231" s="31"/>
      <c r="F231" s="31"/>
      <c r="G231" s="31"/>
      <c r="H231" s="31"/>
      <c r="I231" s="31"/>
    </row>
    <row r="232" spans="1:12" ht="18">
      <c r="E232" s="83" t="str">
        <f>C3</f>
        <v>VODOVODNO OMREŽJE, KANALIZACIJA, DEŽEVNICA</v>
      </c>
      <c r="G232" s="83" t="s">
        <v>41</v>
      </c>
      <c r="I232" s="76">
        <f>SUM(I5:I231)</f>
        <v>0</v>
      </c>
      <c r="K232" s="76"/>
      <c r="L232" s="76"/>
    </row>
    <row r="233" spans="1:12" s="81" customFormat="1" ht="18">
      <c r="A233" s="35"/>
      <c r="B233" s="20"/>
      <c r="C233" s="35" t="s">
        <v>29</v>
      </c>
      <c r="D233" s="20"/>
      <c r="E233" s="20"/>
      <c r="F233" s="20"/>
      <c r="G233" s="83"/>
      <c r="H233" s="20"/>
      <c r="I233" s="58"/>
    </row>
    <row r="234" spans="1:12" ht="18">
      <c r="C234" s="164" t="s">
        <v>28</v>
      </c>
      <c r="G234" s="83"/>
      <c r="I234" s="58"/>
    </row>
    <row r="236" spans="1:12">
      <c r="A236" s="33"/>
    </row>
    <row r="237" spans="1:12">
      <c r="A237" s="33"/>
    </row>
  </sheetData>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R437"/>
  <sheetViews>
    <sheetView view="pageBreakPreview" zoomScaleNormal="100" zoomScaleSheetLayoutView="100" workbookViewId="0">
      <selection activeCell="H5" sqref="H5:H384"/>
    </sheetView>
  </sheetViews>
  <sheetFormatPr defaultRowHeight="15.75"/>
  <cols>
    <col min="1" max="1" width="3.28515625" style="35" customWidth="1"/>
    <col min="2" max="2" width="3.28515625" style="20" customWidth="1"/>
    <col min="3" max="3" width="47.7109375" style="23"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81" customWidth="1"/>
    <col min="11" max="16384" width="9.140625" style="20"/>
  </cols>
  <sheetData>
    <row r="1" spans="1:252">
      <c r="A1" s="19" t="s">
        <v>3</v>
      </c>
      <c r="B1" s="19"/>
      <c r="C1" s="123" t="s">
        <v>4</v>
      </c>
      <c r="D1" s="141"/>
      <c r="E1" s="141"/>
      <c r="F1" s="21" t="s">
        <v>5</v>
      </c>
      <c r="G1" s="21" t="s">
        <v>6</v>
      </c>
      <c r="H1" s="22" t="s">
        <v>8</v>
      </c>
      <c r="I1" s="53" t="s">
        <v>7</v>
      </c>
    </row>
    <row r="2" spans="1:252" s="33" customFormat="1" ht="18.75" customHeight="1">
      <c r="A2" s="38">
        <v>20</v>
      </c>
      <c r="C2" s="44" t="s">
        <v>51</v>
      </c>
      <c r="D2" s="86"/>
      <c r="E2" s="88"/>
      <c r="F2" s="20"/>
      <c r="G2" s="87"/>
      <c r="H2" s="20"/>
      <c r="I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FX2" s="20"/>
      <c r="FY2" s="20"/>
      <c r="FZ2" s="20"/>
      <c r="GA2" s="20"/>
      <c r="GB2" s="20"/>
      <c r="GC2" s="20"/>
      <c r="GD2" s="20"/>
      <c r="GE2" s="20"/>
      <c r="GF2" s="20"/>
      <c r="GG2" s="20"/>
      <c r="GH2" s="20"/>
      <c r="GI2" s="20"/>
      <c r="GJ2" s="20"/>
      <c r="GK2" s="20"/>
      <c r="GL2" s="20"/>
      <c r="GM2" s="20"/>
      <c r="GN2" s="20"/>
      <c r="GO2" s="20"/>
      <c r="GP2" s="20"/>
      <c r="GQ2" s="20"/>
      <c r="GR2" s="20"/>
      <c r="GS2" s="20"/>
      <c r="GT2" s="20"/>
      <c r="GU2" s="20"/>
      <c r="GV2" s="20"/>
      <c r="GW2" s="20"/>
      <c r="GX2" s="20"/>
      <c r="GY2" s="20"/>
      <c r="GZ2" s="20"/>
      <c r="HA2" s="20"/>
      <c r="HB2" s="20"/>
      <c r="HC2" s="20"/>
      <c r="HD2" s="20"/>
      <c r="HE2" s="20"/>
      <c r="HF2" s="20"/>
      <c r="HG2" s="20"/>
      <c r="HH2" s="20"/>
      <c r="HI2" s="20"/>
      <c r="HJ2" s="20"/>
      <c r="HK2" s="20"/>
      <c r="HL2" s="20"/>
      <c r="HM2" s="20"/>
      <c r="HN2" s="20"/>
      <c r="HO2" s="20"/>
      <c r="HP2" s="20"/>
      <c r="HQ2" s="20"/>
      <c r="HR2" s="20"/>
      <c r="HS2" s="20"/>
      <c r="HT2" s="20"/>
      <c r="HU2" s="20"/>
      <c r="HV2" s="20"/>
      <c r="HW2" s="20"/>
      <c r="HX2" s="20"/>
      <c r="HY2" s="20"/>
      <c r="HZ2" s="20"/>
      <c r="IA2" s="20"/>
      <c r="IB2" s="20"/>
      <c r="IC2" s="20"/>
      <c r="ID2" s="20"/>
      <c r="IE2" s="20"/>
      <c r="IF2" s="20"/>
      <c r="IG2" s="20"/>
      <c r="IH2" s="20"/>
      <c r="II2" s="20"/>
      <c r="IJ2" s="20"/>
      <c r="IK2" s="20"/>
      <c r="IL2" s="20"/>
      <c r="IM2" s="20"/>
      <c r="IN2" s="20"/>
      <c r="IO2" s="20"/>
      <c r="IP2" s="20"/>
      <c r="IQ2" s="20"/>
      <c r="IR2" s="20"/>
    </row>
    <row r="3" spans="1:252" s="90" customFormat="1">
      <c r="B3" s="25"/>
      <c r="C3" s="105"/>
      <c r="D3" s="89"/>
      <c r="E3" s="89"/>
    </row>
    <row r="4" spans="1:252" s="90" customFormat="1">
      <c r="A4" s="102"/>
      <c r="B4" s="77"/>
      <c r="C4" s="106" t="s">
        <v>385</v>
      </c>
      <c r="D4" s="89"/>
      <c r="E4" s="89"/>
    </row>
    <row r="5" spans="1:252" s="90" customFormat="1" ht="135" customHeight="1">
      <c r="A5" s="34" t="s">
        <v>52</v>
      </c>
      <c r="B5" s="77" t="str">
        <f>IF(ISBLANK(C3),IF(ISBLANK(C5),5,CONCATENATE(COUNTA($B$2:B4)+1,".")))</f>
        <v>1.</v>
      </c>
      <c r="C5" s="94" t="s">
        <v>836</v>
      </c>
      <c r="D5" s="125"/>
      <c r="E5" s="125"/>
      <c r="F5" s="128">
        <v>1</v>
      </c>
      <c r="G5" s="129" t="s">
        <v>1</v>
      </c>
      <c r="H5" s="130"/>
      <c r="I5" s="130">
        <f>F5*H5</f>
        <v>0</v>
      </c>
    </row>
    <row r="6" spans="1:252" s="90" customFormat="1" ht="99.75" customHeight="1">
      <c r="A6" s="34"/>
      <c r="B6" s="77"/>
      <c r="C6" s="94" t="s">
        <v>87</v>
      </c>
      <c r="D6" s="125"/>
      <c r="E6" s="125"/>
      <c r="F6" s="128"/>
      <c r="G6" s="129"/>
      <c r="H6" s="130"/>
      <c r="I6" s="130"/>
    </row>
    <row r="7" spans="1:252" s="90" customFormat="1">
      <c r="B7" s="25"/>
      <c r="C7" s="90" t="s">
        <v>378</v>
      </c>
      <c r="D7" s="89"/>
      <c r="E7" s="89"/>
      <c r="F7" s="128"/>
      <c r="G7" s="129"/>
      <c r="H7" s="130"/>
      <c r="I7" s="130"/>
    </row>
    <row r="8" spans="1:252" s="90" customFormat="1">
      <c r="B8" s="25"/>
      <c r="C8" s="90" t="s">
        <v>379</v>
      </c>
      <c r="D8" s="89"/>
      <c r="E8" s="89"/>
      <c r="F8" s="128"/>
      <c r="G8" s="129"/>
      <c r="H8" s="130"/>
      <c r="I8" s="130"/>
    </row>
    <row r="9" spans="1:252" s="90" customFormat="1">
      <c r="B9" s="25"/>
      <c r="C9" s="90" t="s">
        <v>380</v>
      </c>
      <c r="D9" s="89"/>
      <c r="E9" s="89"/>
      <c r="F9" s="128"/>
      <c r="G9" s="129"/>
      <c r="H9" s="130"/>
      <c r="I9" s="130"/>
    </row>
    <row r="10" spans="1:252" s="90" customFormat="1">
      <c r="B10" s="25"/>
      <c r="C10" s="90" t="s">
        <v>79</v>
      </c>
      <c r="D10" s="89"/>
      <c r="E10" s="89"/>
      <c r="F10" s="128"/>
      <c r="G10" s="129"/>
      <c r="H10" s="130"/>
      <c r="I10" s="130"/>
    </row>
    <row r="11" spans="1:252" s="90" customFormat="1">
      <c r="B11" s="25"/>
      <c r="C11" s="126" t="s">
        <v>381</v>
      </c>
      <c r="D11" s="89"/>
      <c r="E11" s="89"/>
      <c r="F11" s="128"/>
      <c r="G11" s="129"/>
      <c r="H11" s="130"/>
      <c r="I11" s="130"/>
    </row>
    <row r="12" spans="1:252" s="90" customFormat="1">
      <c r="B12" s="25"/>
      <c r="C12" s="126" t="s">
        <v>80</v>
      </c>
      <c r="D12" s="89"/>
      <c r="E12" s="89"/>
      <c r="F12" s="128"/>
      <c r="G12" s="129"/>
      <c r="H12" s="130"/>
      <c r="I12" s="130"/>
    </row>
    <row r="13" spans="1:252" s="90" customFormat="1">
      <c r="B13" s="25"/>
      <c r="C13" s="90" t="s">
        <v>81</v>
      </c>
      <c r="D13" s="89"/>
      <c r="E13" s="89"/>
      <c r="F13" s="128"/>
      <c r="G13" s="129"/>
      <c r="H13" s="130"/>
      <c r="I13" s="130"/>
    </row>
    <row r="14" spans="1:252" s="90" customFormat="1">
      <c r="B14" s="25"/>
      <c r="C14" s="90" t="s">
        <v>382</v>
      </c>
      <c r="D14" s="89"/>
      <c r="E14" s="89"/>
      <c r="F14" s="128"/>
      <c r="G14" s="129"/>
      <c r="H14" s="130"/>
      <c r="I14" s="130"/>
    </row>
    <row r="15" spans="1:252" s="90" customFormat="1">
      <c r="B15" s="25"/>
      <c r="C15" s="90" t="s">
        <v>837</v>
      </c>
      <c r="D15" s="89"/>
      <c r="E15" s="89"/>
      <c r="F15" s="128"/>
      <c r="G15" s="129"/>
      <c r="H15" s="130"/>
      <c r="I15" s="130"/>
    </row>
    <row r="16" spans="1:252" s="90" customFormat="1">
      <c r="B16" s="25"/>
      <c r="C16" s="90" t="s">
        <v>82</v>
      </c>
      <c r="D16" s="89"/>
      <c r="E16" s="89"/>
      <c r="F16" s="128"/>
      <c r="G16" s="129"/>
      <c r="H16" s="130"/>
      <c r="I16" s="130"/>
    </row>
    <row r="17" spans="2:9" s="90" customFormat="1" ht="47.25">
      <c r="B17" s="25"/>
      <c r="C17" s="126" t="s">
        <v>83</v>
      </c>
      <c r="D17" s="89"/>
      <c r="E17" s="89"/>
      <c r="F17" s="128"/>
      <c r="G17" s="129"/>
      <c r="H17" s="130"/>
      <c r="I17" s="130"/>
    </row>
    <row r="18" spans="2:9" s="90" customFormat="1">
      <c r="B18" s="25"/>
      <c r="C18" s="90" t="s">
        <v>84</v>
      </c>
      <c r="D18" s="89"/>
      <c r="E18" s="89"/>
      <c r="F18" s="128"/>
      <c r="G18" s="129"/>
      <c r="H18" s="130"/>
      <c r="I18" s="130"/>
    </row>
    <row r="19" spans="2:9" s="90" customFormat="1">
      <c r="B19" s="25"/>
      <c r="C19" s="90" t="s">
        <v>383</v>
      </c>
      <c r="D19" s="89"/>
      <c r="E19" s="89"/>
      <c r="F19" s="128"/>
      <c r="G19" s="129"/>
      <c r="H19" s="130"/>
      <c r="I19" s="130"/>
    </row>
    <row r="20" spans="2:9" s="90" customFormat="1">
      <c r="B20" s="25"/>
      <c r="C20" s="90" t="s">
        <v>85</v>
      </c>
      <c r="D20" s="89"/>
      <c r="E20" s="89"/>
      <c r="F20" s="128"/>
      <c r="G20" s="129"/>
      <c r="H20" s="130"/>
      <c r="I20" s="130"/>
    </row>
    <row r="21" spans="2:9" s="90" customFormat="1">
      <c r="B21" s="25"/>
      <c r="C21" s="90" t="s">
        <v>86</v>
      </c>
      <c r="D21" s="89"/>
      <c r="E21" s="89"/>
      <c r="F21" s="128"/>
      <c r="G21" s="129"/>
      <c r="H21" s="130"/>
      <c r="I21" s="130"/>
    </row>
    <row r="22" spans="2:9" s="90" customFormat="1">
      <c r="B22" s="25"/>
      <c r="C22" s="281"/>
      <c r="D22" s="89"/>
      <c r="E22" s="89"/>
      <c r="F22" s="128"/>
      <c r="G22" s="129"/>
      <c r="H22" s="130"/>
      <c r="I22" s="130"/>
    </row>
    <row r="23" spans="2:9" s="90" customFormat="1">
      <c r="B23" s="25"/>
      <c r="C23" s="90" t="s">
        <v>384</v>
      </c>
      <c r="D23" s="89"/>
      <c r="E23" s="89"/>
      <c r="F23" s="128"/>
      <c r="G23" s="129"/>
      <c r="H23" s="130"/>
      <c r="I23" s="130"/>
    </row>
    <row r="24" spans="2:9" s="90" customFormat="1">
      <c r="B24" s="25"/>
      <c r="E24" s="89"/>
      <c r="F24" s="128"/>
      <c r="G24" s="129"/>
      <c r="H24" s="130"/>
      <c r="I24" s="130"/>
    </row>
    <row r="25" spans="2:9" s="90" customFormat="1">
      <c r="B25" s="25"/>
      <c r="C25" s="90" t="s">
        <v>838</v>
      </c>
      <c r="E25" s="89"/>
      <c r="F25" s="128"/>
      <c r="G25" s="129"/>
      <c r="H25" s="130"/>
      <c r="I25" s="130"/>
    </row>
    <row r="26" spans="2:9" s="90" customFormat="1">
      <c r="B26" s="25"/>
      <c r="C26" s="90" t="s">
        <v>839</v>
      </c>
      <c r="D26" s="90" t="s">
        <v>65</v>
      </c>
      <c r="E26" s="89"/>
      <c r="F26" s="128"/>
      <c r="G26" s="129"/>
      <c r="H26" s="130"/>
      <c r="I26" s="130"/>
    </row>
    <row r="27" spans="2:9" s="90" customFormat="1">
      <c r="B27" s="25"/>
      <c r="C27" s="90" t="s">
        <v>840</v>
      </c>
      <c r="D27" s="90" t="s">
        <v>64</v>
      </c>
      <c r="E27" s="89"/>
      <c r="F27" s="128"/>
      <c r="G27" s="129"/>
      <c r="H27" s="130"/>
      <c r="I27" s="130"/>
    </row>
    <row r="28" spans="2:9" s="90" customFormat="1">
      <c r="B28" s="25"/>
      <c r="C28" s="90" t="s">
        <v>841</v>
      </c>
      <c r="D28" s="90" t="s">
        <v>64</v>
      </c>
      <c r="E28" s="89"/>
      <c r="F28" s="128"/>
      <c r="G28" s="129"/>
      <c r="H28" s="130"/>
      <c r="I28" s="130"/>
    </row>
    <row r="29" spans="2:9" s="90" customFormat="1">
      <c r="B29" s="25"/>
      <c r="C29" s="90" t="s">
        <v>842</v>
      </c>
      <c r="D29" s="90" t="s">
        <v>64</v>
      </c>
      <c r="E29" s="89"/>
      <c r="F29" s="128"/>
      <c r="G29" s="129"/>
      <c r="H29" s="130"/>
      <c r="I29" s="130"/>
    </row>
    <row r="30" spans="2:9" s="90" customFormat="1">
      <c r="B30" s="25"/>
      <c r="C30" s="90" t="s">
        <v>843</v>
      </c>
      <c r="E30" s="89"/>
      <c r="F30" s="128"/>
      <c r="G30" s="129"/>
      <c r="H30" s="130"/>
      <c r="I30" s="130"/>
    </row>
    <row r="31" spans="2:9" s="90" customFormat="1">
      <c r="B31" s="25"/>
      <c r="E31" s="89"/>
      <c r="F31" s="128"/>
      <c r="G31" s="129"/>
      <c r="H31" s="130"/>
      <c r="I31" s="130"/>
    </row>
    <row r="32" spans="2:9" s="90" customFormat="1">
      <c r="B32" s="25"/>
      <c r="C32" s="90" t="s">
        <v>844</v>
      </c>
      <c r="E32" s="89"/>
      <c r="F32" s="128"/>
      <c r="G32" s="129"/>
      <c r="H32" s="130"/>
      <c r="I32" s="130"/>
    </row>
    <row r="33" spans="1:9" s="90" customFormat="1">
      <c r="B33" s="25"/>
      <c r="C33" s="90" t="s">
        <v>845</v>
      </c>
      <c r="D33" s="90" t="s">
        <v>65</v>
      </c>
      <c r="E33" s="89"/>
      <c r="F33" s="128"/>
      <c r="G33" s="129"/>
      <c r="H33" s="130"/>
      <c r="I33" s="130"/>
    </row>
    <row r="34" spans="1:9" s="90" customFormat="1">
      <c r="B34" s="25"/>
      <c r="C34" s="90" t="s">
        <v>855</v>
      </c>
      <c r="D34" s="90" t="s">
        <v>65</v>
      </c>
      <c r="E34" s="89"/>
      <c r="F34" s="128"/>
      <c r="G34" s="129"/>
      <c r="H34" s="130"/>
      <c r="I34" s="130"/>
    </row>
    <row r="35" spans="1:9" s="90" customFormat="1">
      <c r="B35" s="25"/>
      <c r="C35" s="90" t="s">
        <v>840</v>
      </c>
      <c r="D35" s="90" t="s">
        <v>102</v>
      </c>
      <c r="E35" s="89"/>
      <c r="F35" s="128"/>
      <c r="G35" s="129"/>
      <c r="H35" s="130"/>
      <c r="I35" s="130"/>
    </row>
    <row r="36" spans="1:9" s="90" customFormat="1">
      <c r="B36" s="25"/>
      <c r="C36" s="90" t="s">
        <v>856</v>
      </c>
      <c r="D36" s="90" t="s">
        <v>65</v>
      </c>
      <c r="E36" s="89"/>
      <c r="F36" s="128"/>
      <c r="G36" s="129"/>
      <c r="H36" s="130"/>
      <c r="I36" s="130"/>
    </row>
    <row r="37" spans="1:9" s="90" customFormat="1">
      <c r="B37" s="25"/>
      <c r="C37" s="90" t="s">
        <v>842</v>
      </c>
      <c r="D37" s="90" t="s">
        <v>64</v>
      </c>
      <c r="E37" s="89"/>
      <c r="F37" s="128"/>
      <c r="G37" s="129"/>
      <c r="H37" s="130"/>
      <c r="I37" s="130"/>
    </row>
    <row r="38" spans="1:9" s="90" customFormat="1">
      <c r="B38" s="25"/>
      <c r="C38" s="90" t="s">
        <v>107</v>
      </c>
      <c r="E38" s="89"/>
      <c r="F38" s="128"/>
      <c r="G38" s="129"/>
      <c r="H38" s="130"/>
      <c r="I38" s="130"/>
    </row>
    <row r="39" spans="1:9" s="90" customFormat="1">
      <c r="B39" s="25"/>
      <c r="D39" s="89"/>
      <c r="E39" s="89"/>
      <c r="F39" s="128"/>
      <c r="G39" s="129"/>
      <c r="H39" s="130"/>
      <c r="I39" s="130"/>
    </row>
    <row r="40" spans="1:9" s="90" customFormat="1">
      <c r="A40" s="102"/>
      <c r="B40" s="77"/>
      <c r="C40" s="106" t="s">
        <v>846</v>
      </c>
      <c r="D40" s="89"/>
      <c r="E40" s="89"/>
    </row>
    <row r="41" spans="1:9" s="90" customFormat="1" ht="135" customHeight="1">
      <c r="A41" s="34" t="s">
        <v>52</v>
      </c>
      <c r="B41" s="77" t="str">
        <f>IF(ISBLANK(C39),IF(ISBLANK(C41),5,CONCATENATE(COUNTA($B$2:B40)+1,".")))</f>
        <v>2.</v>
      </c>
      <c r="C41" s="94" t="s">
        <v>836</v>
      </c>
      <c r="D41" s="125"/>
      <c r="E41" s="125"/>
      <c r="F41" s="128">
        <v>1</v>
      </c>
      <c r="G41" s="129" t="s">
        <v>1</v>
      </c>
      <c r="H41" s="130"/>
      <c r="I41" s="130">
        <f>F41*H41</f>
        <v>0</v>
      </c>
    </row>
    <row r="42" spans="1:9" s="90" customFormat="1" ht="99.75" customHeight="1">
      <c r="A42" s="34"/>
      <c r="B42" s="77"/>
      <c r="C42" s="94" t="s">
        <v>87</v>
      </c>
      <c r="D42" s="125"/>
      <c r="E42" s="125"/>
      <c r="F42" s="128"/>
      <c r="G42" s="129"/>
      <c r="H42" s="130"/>
      <c r="I42" s="130"/>
    </row>
    <row r="43" spans="1:9" s="90" customFormat="1">
      <c r="B43" s="25"/>
      <c r="C43" s="90" t="s">
        <v>386</v>
      </c>
      <c r="D43" s="89"/>
      <c r="E43" s="89"/>
      <c r="F43" s="128"/>
      <c r="G43" s="129"/>
      <c r="H43" s="130"/>
      <c r="I43" s="130"/>
    </row>
    <row r="44" spans="1:9" s="90" customFormat="1">
      <c r="B44" s="25"/>
      <c r="C44" s="90" t="s">
        <v>387</v>
      </c>
      <c r="D44" s="89"/>
      <c r="E44" s="89"/>
      <c r="F44" s="128"/>
      <c r="G44" s="129"/>
      <c r="H44" s="130"/>
      <c r="I44" s="130"/>
    </row>
    <row r="45" spans="1:9" s="90" customFormat="1">
      <c r="B45" s="25"/>
      <c r="C45" s="90" t="s">
        <v>380</v>
      </c>
      <c r="D45" s="89"/>
      <c r="E45" s="89"/>
      <c r="F45" s="128"/>
      <c r="G45" s="129"/>
      <c r="H45" s="130"/>
      <c r="I45" s="130"/>
    </row>
    <row r="46" spans="1:9" s="90" customFormat="1">
      <c r="B46" s="25"/>
      <c r="C46" s="90" t="s">
        <v>79</v>
      </c>
      <c r="D46" s="89"/>
      <c r="E46" s="89"/>
      <c r="F46" s="128"/>
      <c r="G46" s="129"/>
      <c r="H46" s="130"/>
      <c r="I46" s="130"/>
    </row>
    <row r="47" spans="1:9" s="90" customFormat="1">
      <c r="B47" s="25"/>
      <c r="C47" s="126" t="s">
        <v>388</v>
      </c>
      <c r="D47" s="89"/>
      <c r="E47" s="89"/>
      <c r="F47" s="128"/>
      <c r="G47" s="129"/>
      <c r="H47" s="130"/>
      <c r="I47" s="130"/>
    </row>
    <row r="48" spans="1:9" s="90" customFormat="1">
      <c r="B48" s="25"/>
      <c r="C48" s="126" t="s">
        <v>80</v>
      </c>
      <c r="D48" s="89"/>
      <c r="E48" s="89"/>
      <c r="F48" s="128"/>
      <c r="G48" s="129"/>
      <c r="H48" s="130"/>
      <c r="I48" s="130"/>
    </row>
    <row r="49" spans="2:9" s="90" customFormat="1">
      <c r="B49" s="25"/>
      <c r="C49" s="90" t="s">
        <v>81</v>
      </c>
      <c r="D49" s="89"/>
      <c r="E49" s="89"/>
      <c r="F49" s="128"/>
      <c r="G49" s="129"/>
      <c r="H49" s="130"/>
      <c r="I49" s="130"/>
    </row>
    <row r="50" spans="2:9" s="90" customFormat="1">
      <c r="B50" s="25"/>
      <c r="C50" s="90" t="s">
        <v>389</v>
      </c>
      <c r="D50" s="89"/>
      <c r="E50" s="89"/>
      <c r="F50" s="128"/>
      <c r="G50" s="129"/>
      <c r="H50" s="130"/>
      <c r="I50" s="130"/>
    </row>
    <row r="51" spans="2:9" s="90" customFormat="1">
      <c r="B51" s="25"/>
      <c r="C51" s="90" t="s">
        <v>847</v>
      </c>
      <c r="D51" s="89"/>
      <c r="E51" s="89"/>
      <c r="F51" s="128"/>
      <c r="G51" s="129"/>
      <c r="H51" s="130"/>
      <c r="I51" s="130"/>
    </row>
    <row r="52" spans="2:9" s="90" customFormat="1">
      <c r="B52" s="25"/>
      <c r="C52" s="90" t="s">
        <v>82</v>
      </c>
      <c r="D52" s="89"/>
      <c r="E52" s="89"/>
      <c r="F52" s="128"/>
      <c r="G52" s="129"/>
      <c r="H52" s="130"/>
      <c r="I52" s="130"/>
    </row>
    <row r="53" spans="2:9" s="90" customFormat="1" ht="47.25">
      <c r="B53" s="25"/>
      <c r="C53" s="126" t="s">
        <v>83</v>
      </c>
      <c r="D53" s="89"/>
      <c r="E53" s="89"/>
      <c r="F53" s="128"/>
      <c r="G53" s="129"/>
      <c r="H53" s="130"/>
      <c r="I53" s="130"/>
    </row>
    <row r="54" spans="2:9" s="90" customFormat="1">
      <c r="B54" s="25"/>
      <c r="C54" s="90" t="s">
        <v>84</v>
      </c>
      <c r="D54" s="89"/>
      <c r="E54" s="89"/>
      <c r="F54" s="128"/>
      <c r="G54" s="129"/>
      <c r="H54" s="130"/>
      <c r="I54" s="130"/>
    </row>
    <row r="55" spans="2:9" s="90" customFormat="1">
      <c r="B55" s="25"/>
      <c r="C55" s="90" t="s">
        <v>390</v>
      </c>
      <c r="D55" s="89"/>
      <c r="E55" s="89"/>
      <c r="F55" s="128"/>
      <c r="G55" s="129"/>
      <c r="H55" s="130"/>
      <c r="I55" s="130"/>
    </row>
    <row r="56" spans="2:9" s="90" customFormat="1">
      <c r="B56" s="25"/>
      <c r="C56" s="90" t="s">
        <v>85</v>
      </c>
      <c r="D56" s="89"/>
      <c r="E56" s="89"/>
      <c r="F56" s="128"/>
      <c r="G56" s="129"/>
      <c r="H56" s="130"/>
      <c r="I56" s="130"/>
    </row>
    <row r="57" spans="2:9" s="90" customFormat="1">
      <c r="B57" s="25"/>
      <c r="C57" s="90" t="s">
        <v>86</v>
      </c>
      <c r="D57" s="89"/>
      <c r="E57" s="89"/>
      <c r="F57" s="128"/>
      <c r="G57" s="129"/>
      <c r="H57" s="130"/>
      <c r="I57" s="130"/>
    </row>
    <row r="58" spans="2:9" s="90" customFormat="1">
      <c r="B58" s="25"/>
      <c r="C58" s="281"/>
      <c r="D58" s="89"/>
      <c r="E58" s="89"/>
      <c r="F58" s="128"/>
      <c r="G58" s="129"/>
      <c r="H58" s="130"/>
      <c r="I58" s="130"/>
    </row>
    <row r="59" spans="2:9" s="90" customFormat="1">
      <c r="B59" s="25"/>
      <c r="C59" s="90" t="s">
        <v>391</v>
      </c>
      <c r="D59" s="89"/>
      <c r="E59" s="89"/>
      <c r="F59" s="128"/>
      <c r="G59" s="129"/>
      <c r="H59" s="130"/>
      <c r="I59" s="130"/>
    </row>
    <row r="60" spans="2:9" s="90" customFormat="1">
      <c r="B60" s="25"/>
      <c r="D60" s="89"/>
      <c r="E60" s="89"/>
      <c r="F60" s="128"/>
      <c r="G60" s="129"/>
      <c r="H60" s="130"/>
      <c r="I60" s="130"/>
    </row>
    <row r="61" spans="2:9" s="90" customFormat="1">
      <c r="B61" s="25"/>
      <c r="C61" s="90" t="s">
        <v>925</v>
      </c>
      <c r="D61" s="89"/>
      <c r="E61" s="89"/>
      <c r="F61" s="128"/>
      <c r="G61" s="129"/>
      <c r="H61" s="130"/>
      <c r="I61" s="130"/>
    </row>
    <row r="62" spans="2:9" s="90" customFormat="1">
      <c r="B62" s="25"/>
      <c r="C62" s="90" t="s">
        <v>930</v>
      </c>
      <c r="D62" s="199" t="s">
        <v>931</v>
      </c>
      <c r="E62" s="89"/>
      <c r="F62" s="128"/>
      <c r="G62" s="129"/>
      <c r="H62" s="130"/>
      <c r="I62" s="130"/>
    </row>
    <row r="63" spans="2:9" s="90" customFormat="1">
      <c r="B63" s="25"/>
      <c r="C63" s="90" t="s">
        <v>929</v>
      </c>
      <c r="D63" s="199" t="s">
        <v>926</v>
      </c>
      <c r="E63" s="89"/>
      <c r="F63" s="128"/>
      <c r="G63" s="129"/>
      <c r="H63" s="130"/>
      <c r="I63" s="130"/>
    </row>
    <row r="64" spans="2:9" s="90" customFormat="1">
      <c r="B64" s="25"/>
      <c r="C64" s="90" t="s">
        <v>927</v>
      </c>
      <c r="D64" s="199" t="s">
        <v>89</v>
      </c>
      <c r="E64" s="89"/>
      <c r="F64" s="128"/>
      <c r="G64" s="129"/>
      <c r="H64" s="130"/>
      <c r="I64" s="130"/>
    </row>
    <row r="65" spans="2:9" s="90" customFormat="1">
      <c r="B65" s="25"/>
      <c r="C65" s="90" t="s">
        <v>928</v>
      </c>
      <c r="D65" s="199" t="s">
        <v>883</v>
      </c>
      <c r="E65" s="89"/>
      <c r="F65" s="128"/>
      <c r="G65" s="129"/>
      <c r="H65" s="130"/>
      <c r="I65" s="130"/>
    </row>
    <row r="66" spans="2:9" s="90" customFormat="1">
      <c r="B66" s="25"/>
      <c r="D66" s="199"/>
      <c r="E66" s="89"/>
      <c r="F66" s="128"/>
      <c r="G66" s="129"/>
      <c r="H66" s="130"/>
      <c r="I66" s="130"/>
    </row>
    <row r="67" spans="2:9" s="90" customFormat="1">
      <c r="B67" s="25"/>
      <c r="C67" s="90" t="s">
        <v>930</v>
      </c>
      <c r="D67" s="199" t="s">
        <v>926</v>
      </c>
      <c r="E67" s="89"/>
      <c r="F67" s="128"/>
      <c r="G67" s="129"/>
      <c r="H67" s="130"/>
      <c r="I67" s="130"/>
    </row>
    <row r="68" spans="2:9" s="90" customFormat="1">
      <c r="B68" s="25"/>
      <c r="D68" s="199"/>
      <c r="E68" s="89"/>
      <c r="F68" s="128"/>
      <c r="G68" s="129"/>
      <c r="H68" s="130"/>
      <c r="I68" s="130"/>
    </row>
    <row r="69" spans="2:9" s="90" customFormat="1">
      <c r="B69" s="25"/>
      <c r="C69" s="90" t="s">
        <v>838</v>
      </c>
      <c r="E69" s="89"/>
      <c r="F69" s="128"/>
      <c r="G69" s="129"/>
      <c r="H69" s="130"/>
      <c r="I69" s="130"/>
    </row>
    <row r="70" spans="2:9" s="90" customFormat="1">
      <c r="B70" s="25"/>
      <c r="C70" s="90" t="s">
        <v>848</v>
      </c>
      <c r="D70" s="90" t="s">
        <v>65</v>
      </c>
      <c r="E70" s="89"/>
      <c r="F70" s="128"/>
      <c r="G70" s="129"/>
      <c r="H70" s="130"/>
      <c r="I70" s="130"/>
    </row>
    <row r="71" spans="2:9" s="90" customFormat="1">
      <c r="B71" s="25"/>
      <c r="C71" s="90" t="s">
        <v>849</v>
      </c>
      <c r="D71" s="90" t="s">
        <v>64</v>
      </c>
      <c r="E71" s="89"/>
      <c r="F71" s="128"/>
      <c r="G71" s="129"/>
      <c r="H71" s="130"/>
      <c r="I71" s="130"/>
    </row>
    <row r="72" spans="2:9" s="90" customFormat="1">
      <c r="B72" s="25"/>
      <c r="C72" s="90" t="s">
        <v>850</v>
      </c>
      <c r="D72" s="90" t="s">
        <v>64</v>
      </c>
      <c r="E72" s="89"/>
      <c r="F72" s="128"/>
      <c r="G72" s="129"/>
      <c r="H72" s="130"/>
      <c r="I72" s="130"/>
    </row>
    <row r="73" spans="2:9" s="90" customFormat="1">
      <c r="B73" s="25"/>
      <c r="C73" s="90" t="s">
        <v>851</v>
      </c>
      <c r="D73" s="90" t="s">
        <v>64</v>
      </c>
      <c r="E73" s="89"/>
      <c r="F73" s="128"/>
      <c r="G73" s="129"/>
      <c r="H73" s="130"/>
      <c r="I73" s="130"/>
    </row>
    <row r="74" spans="2:9" s="90" customFormat="1">
      <c r="B74" s="25"/>
      <c r="C74" s="90" t="s">
        <v>843</v>
      </c>
      <c r="E74" s="89"/>
      <c r="F74" s="128"/>
      <c r="G74" s="129"/>
      <c r="H74" s="130"/>
      <c r="I74" s="130"/>
    </row>
    <row r="75" spans="2:9" s="90" customFormat="1">
      <c r="B75" s="25"/>
      <c r="E75" s="89"/>
      <c r="F75" s="128"/>
      <c r="G75" s="129"/>
      <c r="H75" s="130"/>
      <c r="I75" s="130"/>
    </row>
    <row r="76" spans="2:9" s="90" customFormat="1">
      <c r="B76" s="25"/>
      <c r="C76" s="90" t="s">
        <v>844</v>
      </c>
      <c r="E76" s="89"/>
      <c r="F76" s="128"/>
      <c r="G76" s="129"/>
      <c r="H76" s="130"/>
      <c r="I76" s="130"/>
    </row>
    <row r="77" spans="2:9" s="90" customFormat="1">
      <c r="B77" s="25"/>
      <c r="C77" s="90" t="s">
        <v>852</v>
      </c>
      <c r="D77" s="90" t="s">
        <v>65</v>
      </c>
      <c r="E77" s="89"/>
      <c r="F77" s="128"/>
      <c r="G77" s="129"/>
      <c r="H77" s="130"/>
      <c r="I77" s="130"/>
    </row>
    <row r="78" spans="2:9" s="90" customFormat="1">
      <c r="B78" s="25"/>
      <c r="C78" s="90" t="s">
        <v>857</v>
      </c>
      <c r="D78" s="90" t="s">
        <v>65</v>
      </c>
      <c r="E78" s="89"/>
      <c r="F78" s="128"/>
      <c r="G78" s="129"/>
      <c r="H78" s="130"/>
      <c r="I78" s="130"/>
    </row>
    <row r="79" spans="2:9" s="90" customFormat="1">
      <c r="B79" s="25"/>
      <c r="C79" s="90" t="s">
        <v>853</v>
      </c>
      <c r="D79" s="90" t="s">
        <v>89</v>
      </c>
      <c r="E79" s="89"/>
      <c r="F79" s="128"/>
      <c r="G79" s="129"/>
      <c r="H79" s="130"/>
      <c r="I79" s="130"/>
    </row>
    <row r="80" spans="2:9" s="90" customFormat="1">
      <c r="B80" s="25"/>
      <c r="C80" s="90" t="s">
        <v>851</v>
      </c>
      <c r="D80" s="90" t="s">
        <v>64</v>
      </c>
      <c r="E80" s="89"/>
      <c r="F80" s="128"/>
      <c r="G80" s="129"/>
      <c r="H80" s="130"/>
      <c r="I80" s="130"/>
    </row>
    <row r="81" spans="1:9" s="90" customFormat="1">
      <c r="B81" s="25"/>
      <c r="C81" s="90" t="s">
        <v>107</v>
      </c>
      <c r="E81" s="89"/>
      <c r="F81" s="128"/>
      <c r="G81" s="129"/>
      <c r="H81" s="130"/>
      <c r="I81" s="130"/>
    </row>
    <row r="82" spans="1:9" s="90" customFormat="1">
      <c r="B82" s="25"/>
      <c r="D82" s="89"/>
      <c r="E82" s="89"/>
      <c r="F82" s="128"/>
      <c r="G82" s="129"/>
      <c r="H82" s="130"/>
      <c r="I82" s="130"/>
    </row>
    <row r="83" spans="1:9" s="90" customFormat="1">
      <c r="A83" s="102"/>
      <c r="B83" s="77"/>
      <c r="C83" s="106" t="s">
        <v>854</v>
      </c>
      <c r="D83" s="89"/>
      <c r="E83" s="89"/>
    </row>
    <row r="84" spans="1:9" s="90" customFormat="1" ht="135" customHeight="1">
      <c r="A84" s="34" t="s">
        <v>52</v>
      </c>
      <c r="B84" s="77" t="str">
        <f>IF(ISBLANK(C82),IF(ISBLANK(C84),5,CONCATENATE(COUNTA($B$2:B83)+1,".")))</f>
        <v>3.</v>
      </c>
      <c r="C84" s="94" t="s">
        <v>836</v>
      </c>
      <c r="D84" s="125"/>
      <c r="E84" s="125"/>
      <c r="F84" s="128">
        <v>1</v>
      </c>
      <c r="G84" s="129" t="s">
        <v>1</v>
      </c>
      <c r="H84" s="130"/>
      <c r="I84" s="130">
        <f>F84*H84</f>
        <v>0</v>
      </c>
    </row>
    <row r="85" spans="1:9" s="90" customFormat="1" ht="99.75" customHeight="1">
      <c r="A85" s="34"/>
      <c r="B85" s="77"/>
      <c r="C85" s="94" t="s">
        <v>87</v>
      </c>
      <c r="D85" s="125"/>
      <c r="E85" s="125"/>
      <c r="F85" s="128"/>
      <c r="G85" s="129"/>
      <c r="H85" s="130"/>
      <c r="I85" s="130"/>
    </row>
    <row r="86" spans="1:9" s="90" customFormat="1">
      <c r="B86" s="25"/>
      <c r="C86" s="90" t="s">
        <v>386</v>
      </c>
      <c r="D86" s="89"/>
      <c r="E86" s="89"/>
      <c r="F86" s="128"/>
      <c r="G86" s="129"/>
      <c r="H86" s="130"/>
      <c r="I86" s="130"/>
    </row>
    <row r="87" spans="1:9" s="90" customFormat="1">
      <c r="B87" s="25"/>
      <c r="C87" s="90" t="s">
        <v>387</v>
      </c>
      <c r="D87" s="89"/>
      <c r="E87" s="89"/>
      <c r="F87" s="128"/>
      <c r="G87" s="129"/>
      <c r="H87" s="130"/>
      <c r="I87" s="130"/>
    </row>
    <row r="88" spans="1:9" s="90" customFormat="1">
      <c r="B88" s="25"/>
      <c r="C88" s="90" t="s">
        <v>380</v>
      </c>
      <c r="D88" s="89"/>
      <c r="E88" s="89"/>
      <c r="F88" s="128"/>
      <c r="G88" s="129"/>
      <c r="H88" s="130"/>
      <c r="I88" s="130"/>
    </row>
    <row r="89" spans="1:9" s="90" customFormat="1">
      <c r="B89" s="25"/>
      <c r="C89" s="90" t="s">
        <v>79</v>
      </c>
      <c r="D89" s="89"/>
      <c r="E89" s="89"/>
      <c r="F89" s="128"/>
      <c r="G89" s="129"/>
      <c r="H89" s="130"/>
      <c r="I89" s="130"/>
    </row>
    <row r="90" spans="1:9" s="90" customFormat="1">
      <c r="B90" s="25"/>
      <c r="C90" s="126" t="s">
        <v>388</v>
      </c>
      <c r="D90" s="89"/>
      <c r="E90" s="89"/>
      <c r="F90" s="128"/>
      <c r="G90" s="129"/>
      <c r="H90" s="130"/>
      <c r="I90" s="130"/>
    </row>
    <row r="91" spans="1:9" s="90" customFormat="1">
      <c r="B91" s="25"/>
      <c r="C91" s="126" t="s">
        <v>80</v>
      </c>
      <c r="D91" s="89"/>
      <c r="E91" s="89"/>
      <c r="F91" s="128"/>
      <c r="G91" s="129"/>
      <c r="H91" s="130"/>
      <c r="I91" s="130"/>
    </row>
    <row r="92" spans="1:9" s="90" customFormat="1">
      <c r="B92" s="25"/>
      <c r="C92" s="90" t="s">
        <v>81</v>
      </c>
      <c r="D92" s="89"/>
      <c r="E92" s="89"/>
      <c r="F92" s="128"/>
      <c r="G92" s="129"/>
      <c r="H92" s="130"/>
      <c r="I92" s="130"/>
    </row>
    <row r="93" spans="1:9" s="90" customFormat="1">
      <c r="B93" s="25"/>
      <c r="C93" s="90" t="s">
        <v>389</v>
      </c>
      <c r="D93" s="89"/>
      <c r="E93" s="89"/>
      <c r="F93" s="128"/>
      <c r="G93" s="129"/>
      <c r="H93" s="130"/>
      <c r="I93" s="130"/>
    </row>
    <row r="94" spans="1:9" s="90" customFormat="1">
      <c r="B94" s="25"/>
      <c r="C94" s="90" t="s">
        <v>847</v>
      </c>
      <c r="D94" s="89"/>
      <c r="E94" s="89"/>
      <c r="F94" s="128"/>
      <c r="G94" s="129"/>
      <c r="H94" s="130"/>
      <c r="I94" s="130"/>
    </row>
    <row r="95" spans="1:9" s="90" customFormat="1">
      <c r="B95" s="25"/>
      <c r="C95" s="90" t="s">
        <v>82</v>
      </c>
      <c r="D95" s="89"/>
      <c r="E95" s="89"/>
      <c r="F95" s="128"/>
      <c r="G95" s="129"/>
      <c r="H95" s="130"/>
      <c r="I95" s="130"/>
    </row>
    <row r="96" spans="1:9" s="90" customFormat="1" ht="47.25">
      <c r="B96" s="25"/>
      <c r="C96" s="126" t="s">
        <v>83</v>
      </c>
      <c r="D96" s="89"/>
      <c r="E96" s="89"/>
      <c r="F96" s="128"/>
      <c r="G96" s="129"/>
      <c r="H96" s="130"/>
      <c r="I96" s="130"/>
    </row>
    <row r="97" spans="2:9" s="90" customFormat="1">
      <c r="B97" s="25"/>
      <c r="C97" s="90" t="s">
        <v>84</v>
      </c>
      <c r="D97" s="89"/>
      <c r="E97" s="89"/>
      <c r="F97" s="128"/>
      <c r="G97" s="129"/>
      <c r="H97" s="130"/>
      <c r="I97" s="130"/>
    </row>
    <row r="98" spans="2:9" s="90" customFormat="1">
      <c r="B98" s="25"/>
      <c r="C98" s="90" t="s">
        <v>390</v>
      </c>
      <c r="D98" s="89"/>
      <c r="E98" s="89"/>
      <c r="F98" s="128"/>
      <c r="G98" s="129"/>
      <c r="H98" s="130"/>
      <c r="I98" s="130"/>
    </row>
    <row r="99" spans="2:9" s="90" customFormat="1">
      <c r="B99" s="25"/>
      <c r="C99" s="90" t="s">
        <v>85</v>
      </c>
      <c r="D99" s="89"/>
      <c r="E99" s="89"/>
      <c r="F99" s="128"/>
      <c r="G99" s="129"/>
      <c r="H99" s="130"/>
      <c r="I99" s="130"/>
    </row>
    <row r="100" spans="2:9" s="90" customFormat="1">
      <c r="B100" s="25"/>
      <c r="C100" s="90" t="s">
        <v>86</v>
      </c>
      <c r="D100" s="89"/>
      <c r="E100" s="89"/>
      <c r="F100" s="128"/>
      <c r="G100" s="129"/>
      <c r="H100" s="130"/>
      <c r="I100" s="130"/>
    </row>
    <row r="101" spans="2:9" s="90" customFormat="1">
      <c r="B101" s="25"/>
      <c r="C101" s="281"/>
      <c r="D101" s="89"/>
      <c r="E101" s="89"/>
      <c r="F101" s="128"/>
      <c r="G101" s="129"/>
      <c r="H101" s="130"/>
      <c r="I101" s="130"/>
    </row>
    <row r="102" spans="2:9" s="90" customFormat="1">
      <c r="B102" s="25"/>
      <c r="C102" s="90" t="s">
        <v>391</v>
      </c>
      <c r="D102" s="89"/>
      <c r="E102" s="89"/>
      <c r="F102" s="128"/>
      <c r="G102" s="129"/>
      <c r="H102" s="130"/>
      <c r="I102" s="130"/>
    </row>
    <row r="103" spans="2:9" s="90" customFormat="1">
      <c r="B103" s="25"/>
      <c r="E103" s="89"/>
      <c r="F103" s="128"/>
      <c r="G103" s="129"/>
      <c r="H103" s="130"/>
      <c r="I103" s="130"/>
    </row>
    <row r="104" spans="2:9" s="90" customFormat="1">
      <c r="B104" s="25"/>
      <c r="C104" s="90" t="s">
        <v>838</v>
      </c>
      <c r="E104" s="89"/>
      <c r="F104" s="128"/>
      <c r="G104" s="129"/>
      <c r="H104" s="130"/>
      <c r="I104" s="130"/>
    </row>
    <row r="105" spans="2:9" s="90" customFormat="1">
      <c r="B105" s="25"/>
      <c r="C105" s="90" t="s">
        <v>848</v>
      </c>
      <c r="D105" s="90" t="s">
        <v>65</v>
      </c>
      <c r="E105" s="89"/>
      <c r="F105" s="128"/>
      <c r="G105" s="129"/>
      <c r="H105" s="130"/>
      <c r="I105" s="130"/>
    </row>
    <row r="106" spans="2:9" s="90" customFormat="1">
      <c r="B106" s="25"/>
      <c r="C106" s="90" t="s">
        <v>849</v>
      </c>
      <c r="D106" s="90" t="s">
        <v>64</v>
      </c>
      <c r="E106" s="89"/>
      <c r="F106" s="128"/>
      <c r="G106" s="129"/>
      <c r="H106" s="130"/>
      <c r="I106" s="130"/>
    </row>
    <row r="107" spans="2:9" s="90" customFormat="1">
      <c r="B107" s="25"/>
      <c r="C107" s="90" t="s">
        <v>850</v>
      </c>
      <c r="D107" s="90" t="s">
        <v>64</v>
      </c>
      <c r="E107" s="89"/>
      <c r="F107" s="128"/>
      <c r="G107" s="129"/>
      <c r="H107" s="130"/>
      <c r="I107" s="130"/>
    </row>
    <row r="108" spans="2:9" s="90" customFormat="1">
      <c r="B108" s="25"/>
      <c r="C108" s="90" t="s">
        <v>851</v>
      </c>
      <c r="D108" s="90" t="s">
        <v>64</v>
      </c>
      <c r="E108" s="89"/>
      <c r="F108" s="128"/>
      <c r="G108" s="129"/>
      <c r="H108" s="130"/>
      <c r="I108" s="130"/>
    </row>
    <row r="109" spans="2:9" s="90" customFormat="1">
      <c r="B109" s="25"/>
      <c r="C109" s="90" t="s">
        <v>843</v>
      </c>
      <c r="E109" s="89"/>
      <c r="F109" s="128"/>
      <c r="G109" s="129"/>
      <c r="H109" s="130"/>
      <c r="I109" s="130"/>
    </row>
    <row r="110" spans="2:9" s="90" customFormat="1">
      <c r="B110" s="25"/>
      <c r="E110" s="89"/>
      <c r="F110" s="128"/>
      <c r="G110" s="129"/>
      <c r="H110" s="130"/>
      <c r="I110" s="130"/>
    </row>
    <row r="111" spans="2:9" s="90" customFormat="1">
      <c r="B111" s="25"/>
      <c r="C111" s="90" t="s">
        <v>844</v>
      </c>
      <c r="E111" s="89"/>
      <c r="F111" s="128"/>
      <c r="G111" s="129"/>
      <c r="H111" s="130"/>
      <c r="I111" s="130"/>
    </row>
    <row r="112" spans="2:9" s="90" customFormat="1">
      <c r="B112" s="25"/>
      <c r="C112" s="90" t="s">
        <v>852</v>
      </c>
      <c r="D112" s="90" t="s">
        <v>65</v>
      </c>
      <c r="E112" s="89"/>
      <c r="F112" s="128"/>
      <c r="G112" s="129"/>
      <c r="H112" s="130"/>
      <c r="I112" s="130"/>
    </row>
    <row r="113" spans="1:15" s="90" customFormat="1">
      <c r="B113" s="25"/>
      <c r="C113" s="90" t="s">
        <v>853</v>
      </c>
      <c r="D113" s="90" t="s">
        <v>89</v>
      </c>
      <c r="E113" s="89"/>
      <c r="F113" s="128"/>
      <c r="G113" s="129"/>
      <c r="H113" s="130"/>
      <c r="I113" s="130"/>
    </row>
    <row r="114" spans="1:15" s="90" customFormat="1">
      <c r="B114" s="25"/>
      <c r="C114" s="90" t="s">
        <v>857</v>
      </c>
      <c r="D114" s="90" t="s">
        <v>65</v>
      </c>
      <c r="E114" s="89"/>
      <c r="F114" s="128"/>
      <c r="G114" s="129"/>
      <c r="H114" s="130"/>
      <c r="I114" s="130"/>
    </row>
    <row r="115" spans="1:15" s="90" customFormat="1">
      <c r="B115" s="25"/>
      <c r="C115" s="90" t="s">
        <v>851</v>
      </c>
      <c r="D115" s="90" t="s">
        <v>64</v>
      </c>
      <c r="E115" s="89"/>
      <c r="F115" s="128"/>
      <c r="G115" s="129"/>
      <c r="H115" s="130"/>
      <c r="I115" s="130"/>
    </row>
    <row r="116" spans="1:15" s="90" customFormat="1">
      <c r="B116" s="25"/>
      <c r="C116" s="90" t="s">
        <v>107</v>
      </c>
      <c r="E116" s="89"/>
      <c r="F116" s="128"/>
      <c r="G116" s="129"/>
      <c r="H116" s="130"/>
      <c r="I116" s="130"/>
    </row>
    <row r="117" spans="1:15" s="90" customFormat="1">
      <c r="B117" s="25"/>
      <c r="D117" s="89"/>
      <c r="E117" s="89"/>
      <c r="F117" s="128"/>
      <c r="G117" s="129"/>
      <c r="H117" s="130"/>
      <c r="I117" s="130"/>
    </row>
    <row r="118" spans="1:15" s="90" customFormat="1" ht="70.5" customHeight="1">
      <c r="A118" s="34" t="s">
        <v>52</v>
      </c>
      <c r="B118" s="77" t="str">
        <f>IF(ISBLANK(C117),IF(ISBLANK(C118),5,CONCATENATE(COUNTA($B$2:B117)+1,".")))</f>
        <v>4.</v>
      </c>
      <c r="C118" s="218" t="s">
        <v>858</v>
      </c>
      <c r="D118" s="218"/>
      <c r="E118" s="81"/>
      <c r="F118" s="212">
        <v>1</v>
      </c>
      <c r="G118" s="210" t="s">
        <v>1</v>
      </c>
      <c r="H118" s="211"/>
      <c r="I118" s="130">
        <f>F118*H118</f>
        <v>0</v>
      </c>
      <c r="J118" s="20"/>
      <c r="K118" s="20"/>
      <c r="L118" s="20"/>
      <c r="M118" s="20"/>
      <c r="N118" s="20"/>
      <c r="O118" s="20"/>
    </row>
    <row r="119" spans="1:15" s="90" customFormat="1">
      <c r="A119" s="20"/>
      <c r="B119" s="20"/>
      <c r="C119" s="208" t="s">
        <v>867</v>
      </c>
      <c r="D119" s="208"/>
      <c r="E119" s="81"/>
      <c r="F119" s="212"/>
      <c r="G119" s="210"/>
      <c r="H119" s="211"/>
      <c r="I119" s="211"/>
      <c r="J119" s="20"/>
      <c r="K119" s="20"/>
      <c r="L119" s="20"/>
      <c r="M119" s="20"/>
      <c r="N119" s="20"/>
      <c r="O119" s="20"/>
    </row>
    <row r="120" spans="1:15" s="90" customFormat="1">
      <c r="A120" s="20"/>
      <c r="B120" s="20"/>
      <c r="C120" s="282" t="s">
        <v>95</v>
      </c>
      <c r="D120" s="20"/>
      <c r="E120" s="81"/>
      <c r="F120" s="212"/>
      <c r="G120" s="210"/>
      <c r="H120" s="211"/>
      <c r="I120" s="211"/>
      <c r="J120" s="20"/>
      <c r="K120" s="20"/>
      <c r="L120" s="20"/>
      <c r="M120" s="20"/>
      <c r="N120" s="20"/>
      <c r="O120" s="20"/>
    </row>
    <row r="121" spans="1:15" s="90" customFormat="1">
      <c r="A121" s="20"/>
      <c r="B121" s="20"/>
      <c r="C121" s="23" t="s">
        <v>96</v>
      </c>
      <c r="D121" s="20"/>
      <c r="E121" s="81"/>
      <c r="F121" s="212"/>
      <c r="G121" s="210"/>
      <c r="H121" s="211"/>
      <c r="I121" s="211"/>
      <c r="J121" s="20"/>
      <c r="K121" s="20"/>
      <c r="L121" s="20"/>
      <c r="M121" s="20"/>
      <c r="N121" s="20"/>
      <c r="O121" s="20"/>
    </row>
    <row r="122" spans="1:15" s="90" customFormat="1">
      <c r="A122" s="20"/>
      <c r="B122" s="20"/>
      <c r="C122" s="23" t="s">
        <v>397</v>
      </c>
      <c r="D122" s="20"/>
      <c r="E122" s="81"/>
      <c r="F122" s="212"/>
      <c r="G122" s="210"/>
      <c r="H122" s="211"/>
      <c r="I122" s="211"/>
      <c r="J122" s="20"/>
      <c r="K122" s="20"/>
      <c r="L122" s="20"/>
      <c r="M122" s="20"/>
      <c r="N122" s="20"/>
      <c r="O122" s="20"/>
    </row>
    <row r="123" spans="1:15" s="90" customFormat="1">
      <c r="A123" s="20"/>
      <c r="B123" s="20"/>
      <c r="C123" s="23" t="s">
        <v>868</v>
      </c>
      <c r="D123" s="20"/>
      <c r="E123" s="81"/>
      <c r="F123" s="212"/>
      <c r="G123" s="210"/>
      <c r="H123" s="211"/>
      <c r="I123" s="211"/>
      <c r="J123" s="20"/>
      <c r="K123" s="20"/>
      <c r="L123" s="20"/>
      <c r="M123" s="20"/>
      <c r="N123" s="20"/>
      <c r="O123" s="20"/>
    </row>
    <row r="124" spans="1:15" s="90" customFormat="1">
      <c r="A124" s="20"/>
      <c r="B124" s="20"/>
      <c r="C124" s="90" t="s">
        <v>843</v>
      </c>
      <c r="F124" s="212"/>
      <c r="G124" s="210"/>
      <c r="H124" s="211"/>
      <c r="I124" s="211"/>
      <c r="J124" s="20"/>
      <c r="K124" s="20"/>
      <c r="L124" s="20"/>
      <c r="M124" s="20"/>
      <c r="N124" s="20"/>
      <c r="O124" s="20"/>
    </row>
    <row r="125" spans="1:15" s="90" customFormat="1">
      <c r="A125" s="20"/>
      <c r="B125" s="20"/>
      <c r="C125" s="23" t="s">
        <v>97</v>
      </c>
      <c r="D125" s="20"/>
      <c r="E125" s="81"/>
      <c r="F125" s="212"/>
      <c r="G125" s="210"/>
      <c r="H125" s="211"/>
      <c r="I125" s="211"/>
      <c r="J125" s="20"/>
      <c r="K125" s="20"/>
      <c r="L125" s="20"/>
      <c r="M125" s="20"/>
      <c r="N125" s="20"/>
      <c r="O125" s="20"/>
    </row>
    <row r="126" spans="1:15" s="90" customFormat="1">
      <c r="A126" s="20"/>
      <c r="B126" s="20"/>
      <c r="C126" s="282" t="s">
        <v>98</v>
      </c>
      <c r="D126" s="20"/>
      <c r="E126" s="81"/>
      <c r="F126" s="212"/>
      <c r="G126" s="210"/>
      <c r="H126" s="211"/>
      <c r="I126" s="211"/>
      <c r="J126" s="20"/>
      <c r="K126" s="20"/>
      <c r="L126" s="20"/>
      <c r="M126" s="20"/>
      <c r="N126" s="20"/>
      <c r="O126" s="20"/>
    </row>
    <row r="127" spans="1:15" s="90" customFormat="1">
      <c r="A127" s="20"/>
      <c r="B127" s="20"/>
      <c r="C127" s="23" t="s">
        <v>99</v>
      </c>
      <c r="D127" s="20"/>
      <c r="E127" s="81"/>
      <c r="F127" s="212"/>
      <c r="G127" s="210"/>
      <c r="H127" s="211"/>
      <c r="I127" s="211"/>
      <c r="J127" s="20"/>
      <c r="K127" s="20"/>
      <c r="L127" s="20"/>
      <c r="M127" s="20"/>
      <c r="N127" s="20"/>
      <c r="O127" s="20"/>
    </row>
    <row r="128" spans="1:15" s="90" customFormat="1">
      <c r="A128" s="20"/>
      <c r="B128" s="20"/>
      <c r="C128" s="23" t="s">
        <v>100</v>
      </c>
      <c r="D128" s="20"/>
      <c r="E128" s="81"/>
      <c r="F128" s="212"/>
      <c r="G128" s="210"/>
      <c r="H128" s="211"/>
      <c r="I128" s="211"/>
      <c r="J128" s="20"/>
      <c r="K128" s="20"/>
      <c r="L128" s="20"/>
      <c r="M128" s="20"/>
      <c r="N128" s="20"/>
      <c r="O128" s="20"/>
    </row>
    <row r="129" spans="1:15" s="90" customFormat="1">
      <c r="A129" s="20"/>
      <c r="B129" s="20"/>
      <c r="C129" s="23" t="s">
        <v>869</v>
      </c>
      <c r="D129" s="20"/>
      <c r="E129" s="81"/>
      <c r="F129" s="212"/>
      <c r="G129" s="210"/>
      <c r="H129" s="211"/>
      <c r="I129" s="211"/>
      <c r="J129" s="20"/>
      <c r="K129" s="20"/>
      <c r="L129" s="20"/>
      <c r="M129" s="20"/>
      <c r="N129" s="20"/>
      <c r="O129" s="20"/>
    </row>
    <row r="130" spans="1:15" s="90" customFormat="1">
      <c r="A130" s="20"/>
      <c r="B130" s="20"/>
      <c r="C130" s="23" t="s">
        <v>859</v>
      </c>
      <c r="D130" s="20"/>
      <c r="E130" s="81"/>
      <c r="F130" s="212"/>
      <c r="G130" s="210"/>
      <c r="H130" s="211"/>
      <c r="I130" s="211"/>
      <c r="J130" s="20"/>
      <c r="K130" s="20"/>
      <c r="L130" s="20"/>
      <c r="M130" s="20"/>
      <c r="N130" s="20"/>
      <c r="O130" s="20"/>
    </row>
    <row r="131" spans="1:15" s="90" customFormat="1">
      <c r="A131" s="20"/>
      <c r="B131" s="20"/>
      <c r="E131" s="81"/>
      <c r="F131" s="212"/>
      <c r="G131" s="210"/>
      <c r="H131" s="211"/>
      <c r="I131" s="211"/>
      <c r="J131" s="20"/>
      <c r="K131" s="20"/>
      <c r="L131" s="20"/>
      <c r="M131" s="20"/>
      <c r="N131" s="20"/>
      <c r="O131" s="20"/>
    </row>
    <row r="132" spans="1:15" s="90" customFormat="1">
      <c r="A132" s="20"/>
      <c r="B132" s="20"/>
      <c r="C132" s="126" t="s">
        <v>853</v>
      </c>
      <c r="D132" s="210" t="s">
        <v>102</v>
      </c>
      <c r="E132" s="81"/>
      <c r="F132" s="212"/>
      <c r="G132" s="210"/>
      <c r="H132" s="211"/>
      <c r="I132" s="211"/>
      <c r="J132" s="20"/>
      <c r="K132" s="20"/>
      <c r="L132" s="20"/>
      <c r="M132" s="20"/>
      <c r="N132" s="20"/>
      <c r="O132" s="20"/>
    </row>
    <row r="133" spans="1:15" s="90" customFormat="1">
      <c r="A133" s="20"/>
      <c r="B133" s="20"/>
      <c r="C133" s="126" t="s">
        <v>103</v>
      </c>
      <c r="D133" s="210" t="s">
        <v>102</v>
      </c>
      <c r="E133" s="81"/>
      <c r="F133" s="212"/>
      <c r="G133" s="210"/>
      <c r="H133" s="211"/>
      <c r="I133" s="211"/>
      <c r="J133" s="20"/>
      <c r="K133" s="20"/>
      <c r="L133" s="20"/>
      <c r="M133" s="20"/>
      <c r="N133" s="20"/>
      <c r="O133" s="20"/>
    </row>
    <row r="134" spans="1:15" s="90" customFormat="1">
      <c r="A134" s="20"/>
      <c r="B134" s="20"/>
      <c r="C134" s="90" t="s">
        <v>851</v>
      </c>
      <c r="D134" s="210" t="s">
        <v>64</v>
      </c>
      <c r="E134" s="81"/>
      <c r="F134" s="212"/>
      <c r="G134" s="210"/>
      <c r="H134" s="211"/>
      <c r="I134" s="211"/>
      <c r="J134" s="20"/>
      <c r="K134" s="20"/>
      <c r="L134" s="20"/>
      <c r="M134" s="20"/>
      <c r="N134" s="20"/>
      <c r="O134" s="20"/>
    </row>
    <row r="135" spans="1:15" s="90" customFormat="1">
      <c r="A135" s="20"/>
      <c r="B135" s="20"/>
      <c r="C135" s="90" t="s">
        <v>870</v>
      </c>
      <c r="D135" s="210" t="s">
        <v>65</v>
      </c>
      <c r="E135" s="81"/>
      <c r="F135" s="212"/>
      <c r="G135" s="210"/>
      <c r="H135" s="211"/>
      <c r="I135" s="211"/>
      <c r="J135" s="20"/>
      <c r="K135" s="20"/>
      <c r="L135" s="20"/>
      <c r="M135" s="20"/>
      <c r="N135" s="20"/>
      <c r="O135" s="20"/>
    </row>
    <row r="136" spans="1:15" s="90" customFormat="1">
      <c r="A136" s="20"/>
      <c r="B136" s="20"/>
      <c r="D136" s="81"/>
      <c r="E136" s="81"/>
      <c r="F136" s="212"/>
      <c r="G136" s="210"/>
      <c r="H136" s="211"/>
      <c r="I136" s="211"/>
      <c r="J136" s="20"/>
      <c r="K136" s="20"/>
      <c r="L136" s="20"/>
      <c r="M136" s="20"/>
      <c r="N136" s="20"/>
      <c r="O136" s="20"/>
    </row>
    <row r="137" spans="1:15" s="90" customFormat="1">
      <c r="A137" s="20"/>
      <c r="B137" s="20"/>
      <c r="C137" s="90" t="s">
        <v>860</v>
      </c>
      <c r="D137" s="210" t="s">
        <v>65</v>
      </c>
      <c r="E137" s="81"/>
      <c r="F137" s="212"/>
      <c r="G137" s="210"/>
      <c r="H137" s="211"/>
      <c r="I137" s="211"/>
      <c r="J137" s="20"/>
      <c r="K137" s="20"/>
      <c r="L137" s="20"/>
      <c r="M137" s="20"/>
      <c r="N137" s="20"/>
      <c r="O137" s="20"/>
    </row>
    <row r="138" spans="1:15" s="90" customFormat="1">
      <c r="A138" s="20"/>
      <c r="B138" s="20"/>
      <c r="C138" s="209" t="s">
        <v>868</v>
      </c>
      <c r="E138" s="81"/>
      <c r="F138" s="212"/>
      <c r="G138" s="210"/>
      <c r="H138" s="211"/>
      <c r="I138" s="211"/>
      <c r="J138" s="20"/>
      <c r="K138" s="20"/>
      <c r="L138" s="20"/>
      <c r="M138" s="20"/>
      <c r="N138" s="20"/>
      <c r="O138" s="20"/>
    </row>
    <row r="139" spans="1:15" s="90" customFormat="1">
      <c r="A139" s="20"/>
      <c r="B139" s="20"/>
      <c r="C139" s="90" t="s">
        <v>871</v>
      </c>
      <c r="E139" s="81"/>
      <c r="F139" s="212"/>
      <c r="G139" s="210"/>
      <c r="H139" s="211"/>
      <c r="I139" s="211"/>
      <c r="J139" s="20"/>
      <c r="K139" s="20"/>
      <c r="L139" s="20"/>
      <c r="M139" s="20"/>
      <c r="N139" s="20"/>
      <c r="O139" s="20"/>
    </row>
    <row r="140" spans="1:15" s="90" customFormat="1">
      <c r="A140" s="20"/>
      <c r="B140" s="20"/>
      <c r="C140" s="126" t="s">
        <v>105</v>
      </c>
      <c r="E140" s="81"/>
      <c r="F140" s="212"/>
      <c r="G140" s="210"/>
      <c r="H140" s="211"/>
      <c r="I140" s="211"/>
      <c r="J140" s="20"/>
      <c r="K140" s="20"/>
      <c r="L140" s="20"/>
      <c r="M140" s="20"/>
      <c r="N140" s="20"/>
      <c r="O140" s="20"/>
    </row>
    <row r="141" spans="1:15" s="90" customFormat="1">
      <c r="A141" s="20"/>
      <c r="B141" s="20"/>
      <c r="C141" s="90" t="s">
        <v>872</v>
      </c>
      <c r="E141" s="81"/>
      <c r="F141" s="212"/>
      <c r="G141" s="210"/>
      <c r="H141" s="211"/>
      <c r="I141" s="211"/>
      <c r="J141" s="20"/>
      <c r="K141" s="20"/>
      <c r="L141" s="20"/>
      <c r="M141" s="20"/>
      <c r="N141" s="20"/>
      <c r="O141" s="20"/>
    </row>
    <row r="142" spans="1:15" s="90" customFormat="1">
      <c r="A142" s="20"/>
      <c r="B142" s="20"/>
      <c r="C142" s="90" t="s">
        <v>413</v>
      </c>
      <c r="E142" s="81"/>
      <c r="F142" s="212"/>
      <c r="G142" s="210"/>
      <c r="H142" s="211"/>
      <c r="I142" s="211"/>
      <c r="J142" s="20"/>
      <c r="K142" s="20"/>
      <c r="L142" s="20"/>
      <c r="M142" s="20"/>
      <c r="N142" s="20"/>
      <c r="O142" s="20"/>
    </row>
    <row r="143" spans="1:15" s="90" customFormat="1">
      <c r="A143" s="20"/>
      <c r="B143" s="20"/>
      <c r="C143" s="90" t="s">
        <v>843</v>
      </c>
      <c r="E143" s="81"/>
      <c r="F143" s="212"/>
      <c r="G143" s="210"/>
      <c r="H143" s="211"/>
      <c r="I143" s="211"/>
      <c r="J143" s="20"/>
      <c r="K143" s="20"/>
      <c r="L143" s="20"/>
      <c r="M143" s="20"/>
      <c r="N143" s="20"/>
      <c r="O143" s="20"/>
    </row>
    <row r="144" spans="1:15" s="90" customFormat="1">
      <c r="A144" s="20"/>
      <c r="B144" s="20"/>
      <c r="C144" s="126"/>
      <c r="E144" s="81"/>
      <c r="F144" s="212"/>
      <c r="G144" s="210"/>
      <c r="H144" s="211"/>
      <c r="I144" s="211"/>
      <c r="J144" s="20"/>
      <c r="K144" s="20"/>
      <c r="L144" s="20"/>
      <c r="M144" s="20"/>
      <c r="N144" s="20"/>
      <c r="O144" s="20"/>
    </row>
    <row r="145" spans="1:15" s="90" customFormat="1" ht="47.25">
      <c r="A145" s="20"/>
      <c r="B145" s="212"/>
      <c r="C145" s="108" t="s">
        <v>861</v>
      </c>
      <c r="D145" s="210" t="s">
        <v>65</v>
      </c>
      <c r="E145" s="81"/>
      <c r="F145" s="212"/>
      <c r="G145" s="210"/>
      <c r="H145" s="211"/>
      <c r="I145" s="211"/>
      <c r="J145" s="20"/>
      <c r="K145" s="20"/>
      <c r="L145" s="20"/>
      <c r="M145" s="20"/>
      <c r="N145" s="20"/>
      <c r="O145" s="20"/>
    </row>
    <row r="146" spans="1:15" s="90" customFormat="1">
      <c r="A146" s="20"/>
      <c r="B146" s="212"/>
      <c r="C146" s="209" t="s">
        <v>868</v>
      </c>
      <c r="D146" s="212"/>
      <c r="E146" s="81"/>
      <c r="F146" s="212"/>
      <c r="G146" s="210"/>
      <c r="H146" s="211"/>
      <c r="I146" s="211"/>
      <c r="J146" s="20"/>
      <c r="K146" s="20"/>
      <c r="L146" s="20"/>
      <c r="M146" s="20"/>
      <c r="N146" s="20"/>
      <c r="O146" s="20"/>
    </row>
    <row r="147" spans="1:15" s="90" customFormat="1">
      <c r="A147" s="20"/>
      <c r="B147" s="212"/>
      <c r="C147" s="209" t="s">
        <v>395</v>
      </c>
      <c r="D147" s="212"/>
      <c r="E147" s="81"/>
      <c r="F147" s="212"/>
      <c r="G147" s="210"/>
      <c r="H147" s="211"/>
      <c r="I147" s="211"/>
      <c r="J147" s="20"/>
      <c r="K147" s="20"/>
      <c r="L147" s="20"/>
      <c r="M147" s="20"/>
      <c r="N147" s="20"/>
      <c r="O147" s="20"/>
    </row>
    <row r="148" spans="1:15" s="90" customFormat="1">
      <c r="A148" s="20"/>
      <c r="B148" s="212"/>
      <c r="C148" s="209" t="s">
        <v>862</v>
      </c>
      <c r="D148" s="212"/>
      <c r="E148" s="81"/>
      <c r="F148" s="212"/>
      <c r="G148" s="210"/>
      <c r="H148" s="211"/>
      <c r="I148" s="211"/>
      <c r="J148" s="20"/>
      <c r="K148" s="20"/>
      <c r="L148" s="20"/>
      <c r="M148" s="20"/>
      <c r="N148" s="20"/>
      <c r="O148" s="20"/>
    </row>
    <row r="149" spans="1:15" s="90" customFormat="1">
      <c r="A149" s="20"/>
      <c r="B149" s="212"/>
      <c r="C149" s="209" t="s">
        <v>863</v>
      </c>
      <c r="D149" s="212"/>
      <c r="E149" s="81"/>
      <c r="F149" s="212"/>
      <c r="G149" s="210"/>
      <c r="H149" s="211"/>
      <c r="I149" s="211"/>
      <c r="J149" s="20"/>
      <c r="K149" s="20"/>
      <c r="L149" s="20"/>
      <c r="M149" s="20"/>
      <c r="N149" s="20"/>
      <c r="O149" s="20"/>
    </row>
    <row r="150" spans="1:15" s="90" customFormat="1">
      <c r="A150" s="20"/>
      <c r="B150" s="20"/>
      <c r="C150" s="126" t="s">
        <v>106</v>
      </c>
      <c r="D150" s="81"/>
      <c r="E150" s="81"/>
      <c r="F150" s="212"/>
      <c r="G150" s="210"/>
      <c r="H150" s="211"/>
      <c r="I150" s="211"/>
      <c r="J150" s="20"/>
      <c r="K150" s="20"/>
      <c r="L150" s="20"/>
      <c r="M150" s="20"/>
      <c r="N150" s="20"/>
      <c r="O150" s="20"/>
    </row>
    <row r="151" spans="1:15" s="90" customFormat="1">
      <c r="A151" s="20"/>
      <c r="B151" s="20"/>
      <c r="C151" s="126" t="s">
        <v>105</v>
      </c>
      <c r="D151" s="81"/>
      <c r="F151" s="212"/>
      <c r="G151" s="210"/>
      <c r="H151" s="211"/>
      <c r="I151" s="211"/>
      <c r="J151" s="20"/>
      <c r="K151" s="20"/>
      <c r="L151" s="20"/>
      <c r="M151" s="20"/>
      <c r="N151" s="20"/>
      <c r="O151" s="20"/>
    </row>
    <row r="152" spans="1:15" s="90" customFormat="1">
      <c r="A152" s="20"/>
      <c r="B152" s="20"/>
      <c r="C152" s="126"/>
      <c r="D152" s="81"/>
      <c r="F152" s="212"/>
      <c r="G152" s="210"/>
      <c r="H152" s="211"/>
      <c r="I152" s="211"/>
      <c r="J152" s="20"/>
      <c r="K152" s="20"/>
      <c r="L152" s="20"/>
      <c r="M152" s="20"/>
      <c r="N152" s="20"/>
      <c r="O152" s="20"/>
    </row>
    <row r="153" spans="1:15" s="90" customFormat="1" ht="63">
      <c r="A153" s="34"/>
      <c r="B153" s="219"/>
      <c r="C153" s="94" t="s">
        <v>108</v>
      </c>
      <c r="D153" s="210" t="s">
        <v>65</v>
      </c>
      <c r="E153" s="210"/>
      <c r="F153" s="212"/>
      <c r="G153" s="210"/>
      <c r="H153" s="211"/>
      <c r="I153" s="211"/>
      <c r="J153" s="20"/>
      <c r="K153" s="20"/>
      <c r="L153" s="20"/>
      <c r="M153" s="20"/>
      <c r="N153" s="20"/>
      <c r="O153" s="20"/>
    </row>
    <row r="154" spans="1:15" s="90" customFormat="1">
      <c r="A154" s="20"/>
      <c r="B154" s="212"/>
      <c r="C154" s="283" t="s">
        <v>109</v>
      </c>
      <c r="D154" s="212"/>
      <c r="E154" s="212"/>
      <c r="F154" s="212"/>
      <c r="G154" s="210"/>
      <c r="H154" s="211"/>
      <c r="I154" s="211"/>
      <c r="J154" s="20"/>
      <c r="K154" s="20"/>
      <c r="L154" s="20"/>
      <c r="M154" s="20"/>
      <c r="N154" s="20"/>
      <c r="O154" s="20"/>
    </row>
    <row r="155" spans="1:15" s="90" customFormat="1">
      <c r="A155" s="20"/>
      <c r="B155" s="212"/>
      <c r="C155" s="283" t="s">
        <v>110</v>
      </c>
      <c r="D155" s="212"/>
      <c r="E155" s="212"/>
      <c r="F155" s="212"/>
      <c r="G155" s="210"/>
      <c r="H155" s="211"/>
      <c r="I155" s="211"/>
      <c r="J155" s="20"/>
      <c r="K155" s="20"/>
      <c r="L155" s="20"/>
      <c r="M155" s="20"/>
      <c r="N155" s="20"/>
      <c r="O155" s="20"/>
    </row>
    <row r="156" spans="1:15" s="90" customFormat="1">
      <c r="A156" s="20"/>
      <c r="B156" s="212"/>
      <c r="C156" s="283" t="s">
        <v>864</v>
      </c>
      <c r="D156" s="212"/>
      <c r="E156" s="212"/>
      <c r="F156" s="212"/>
      <c r="G156" s="210"/>
      <c r="H156" s="211"/>
      <c r="I156" s="211"/>
      <c r="J156" s="20"/>
      <c r="K156" s="20"/>
      <c r="L156" s="20"/>
      <c r="M156" s="20"/>
      <c r="N156" s="20"/>
      <c r="O156" s="20"/>
    </row>
    <row r="157" spans="1:15" s="90" customFormat="1">
      <c r="A157" s="20"/>
      <c r="B157" s="212"/>
      <c r="C157" s="208" t="s">
        <v>865</v>
      </c>
      <c r="D157" s="212"/>
      <c r="E157" s="212"/>
      <c r="F157" s="212"/>
      <c r="G157" s="210"/>
      <c r="H157" s="211"/>
      <c r="I157" s="211"/>
      <c r="J157" s="20"/>
      <c r="K157" s="20"/>
      <c r="L157" s="20"/>
      <c r="M157" s="20"/>
      <c r="N157" s="20"/>
      <c r="O157" s="20"/>
    </row>
    <row r="158" spans="1:15" s="90" customFormat="1">
      <c r="A158" s="20"/>
      <c r="B158" s="212"/>
      <c r="C158" s="39"/>
      <c r="D158" s="212"/>
      <c r="E158" s="212"/>
      <c r="F158" s="212"/>
      <c r="G158" s="210"/>
      <c r="H158" s="211"/>
      <c r="I158" s="211"/>
      <c r="J158" s="20"/>
      <c r="K158" s="20"/>
      <c r="L158" s="20"/>
      <c r="M158" s="20"/>
      <c r="N158" s="20"/>
      <c r="O158" s="20"/>
    </row>
    <row r="159" spans="1:15" s="90" customFormat="1">
      <c r="A159" s="20"/>
      <c r="B159" s="212"/>
      <c r="C159" s="90" t="s">
        <v>111</v>
      </c>
      <c r="D159" s="210" t="s">
        <v>65</v>
      </c>
      <c r="E159" s="212"/>
      <c r="F159" s="212"/>
      <c r="G159" s="210"/>
      <c r="H159" s="211"/>
      <c r="I159" s="211"/>
      <c r="J159" s="20"/>
      <c r="K159" s="20"/>
      <c r="L159" s="20"/>
      <c r="M159" s="20"/>
      <c r="N159" s="20"/>
      <c r="O159" s="20"/>
    </row>
    <row r="160" spans="1:15" s="90" customFormat="1">
      <c r="A160" s="20"/>
      <c r="B160" s="20"/>
      <c r="C160" s="126"/>
      <c r="D160" s="81"/>
      <c r="F160" s="212"/>
      <c r="G160" s="210"/>
      <c r="H160" s="211"/>
      <c r="I160" s="211"/>
      <c r="J160" s="20"/>
      <c r="K160" s="20"/>
      <c r="L160" s="20"/>
      <c r="M160" s="20"/>
      <c r="N160" s="20"/>
      <c r="O160" s="20"/>
    </row>
    <row r="161" spans="1:15" s="90" customFormat="1" ht="31.5">
      <c r="A161" s="34"/>
      <c r="B161" s="219"/>
      <c r="C161" s="94" t="s">
        <v>112</v>
      </c>
      <c r="D161" s="210" t="s">
        <v>866</v>
      </c>
      <c r="E161" s="212"/>
      <c r="F161" s="212"/>
      <c r="G161" s="210"/>
      <c r="H161" s="211"/>
      <c r="I161" s="211"/>
      <c r="J161" s="20"/>
      <c r="K161" s="20"/>
      <c r="L161" s="20"/>
      <c r="M161" s="20"/>
      <c r="N161" s="20"/>
      <c r="O161" s="20"/>
    </row>
    <row r="162" spans="1:15" s="90" customFormat="1">
      <c r="A162" s="20"/>
      <c r="B162" s="212"/>
      <c r="C162" s="209"/>
      <c r="D162" s="212"/>
      <c r="E162" s="212"/>
      <c r="F162" s="212"/>
      <c r="G162" s="210"/>
      <c r="H162" s="211"/>
      <c r="I162" s="211"/>
      <c r="J162" s="20"/>
      <c r="K162" s="20"/>
      <c r="L162" s="20"/>
      <c r="M162" s="20"/>
      <c r="N162" s="20"/>
      <c r="O162" s="20"/>
    </row>
    <row r="163" spans="1:15" s="90" customFormat="1" ht="47.25">
      <c r="A163" s="34"/>
      <c r="B163" s="219"/>
      <c r="C163" s="94" t="s">
        <v>113</v>
      </c>
      <c r="D163" s="210" t="s">
        <v>114</v>
      </c>
      <c r="E163" s="212"/>
      <c r="F163" s="212"/>
      <c r="G163" s="210"/>
      <c r="H163" s="211"/>
      <c r="I163" s="211"/>
      <c r="J163" s="20"/>
      <c r="K163" s="20"/>
      <c r="L163" s="20"/>
      <c r="M163" s="20"/>
      <c r="N163" s="20"/>
      <c r="O163" s="20"/>
    </row>
    <row r="164" spans="1:15" s="90" customFormat="1">
      <c r="B164" s="25"/>
      <c r="D164" s="89"/>
      <c r="E164" s="89"/>
      <c r="F164" s="128"/>
      <c r="G164" s="129"/>
      <c r="H164" s="130"/>
      <c r="I164" s="130"/>
    </row>
    <row r="165" spans="1:15" s="90" customFormat="1" ht="78.75">
      <c r="A165" s="34" t="s">
        <v>52</v>
      </c>
      <c r="B165" s="77" t="str">
        <f>IF(ISBLANK(C164),IF(ISBLANK(C165),5,CONCATENATE(COUNTA($B$2:B164)+1,".")))</f>
        <v>5.</v>
      </c>
      <c r="C165" s="276" t="s">
        <v>120</v>
      </c>
      <c r="D165" s="276"/>
      <c r="E165" s="212"/>
      <c r="F165" s="212">
        <v>2</v>
      </c>
      <c r="G165" s="210" t="s">
        <v>1</v>
      </c>
      <c r="H165" s="211"/>
      <c r="I165" s="130">
        <f>F165*H165</f>
        <v>0</v>
      </c>
    </row>
    <row r="166" spans="1:15" s="90" customFormat="1">
      <c r="A166" s="20"/>
      <c r="B166" s="212"/>
      <c r="C166" s="285" t="s">
        <v>876</v>
      </c>
      <c r="D166" s="284"/>
      <c r="E166" s="212"/>
      <c r="F166" s="212"/>
      <c r="G166" s="210"/>
      <c r="H166" s="211"/>
      <c r="I166" s="211"/>
    </row>
    <row r="167" spans="1:15" s="90" customFormat="1">
      <c r="A167" s="20"/>
      <c r="B167" s="212"/>
      <c r="C167" s="285" t="s">
        <v>121</v>
      </c>
      <c r="D167" s="284"/>
      <c r="E167" s="212"/>
      <c r="F167" s="212"/>
      <c r="G167" s="210"/>
      <c r="H167" s="211"/>
      <c r="I167" s="211"/>
    </row>
    <row r="168" spans="1:15" s="90" customFormat="1">
      <c r="A168" s="20"/>
      <c r="B168" s="212"/>
      <c r="C168" s="286" t="s">
        <v>875</v>
      </c>
      <c r="D168" s="286"/>
      <c r="E168" s="212"/>
      <c r="F168" s="212"/>
      <c r="G168" s="210"/>
      <c r="H168" s="211"/>
      <c r="I168" s="211"/>
    </row>
    <row r="169" spans="1:15" s="90" customFormat="1" ht="31.5">
      <c r="A169" s="20"/>
      <c r="B169" s="212"/>
      <c r="C169" s="286" t="s">
        <v>122</v>
      </c>
      <c r="D169" s="286"/>
      <c r="E169" s="212"/>
      <c r="F169" s="212"/>
      <c r="G169" s="210"/>
      <c r="H169" s="211"/>
      <c r="I169" s="211"/>
    </row>
    <row r="170" spans="1:15" s="90" customFormat="1" ht="47.25">
      <c r="A170" s="20"/>
      <c r="B170" s="212"/>
      <c r="C170" s="218" t="s">
        <v>123</v>
      </c>
      <c r="D170" s="218"/>
      <c r="E170" s="212"/>
      <c r="F170" s="212"/>
      <c r="G170" s="210"/>
      <c r="H170" s="211"/>
      <c r="I170" s="211"/>
    </row>
    <row r="171" spans="1:15" s="90" customFormat="1">
      <c r="A171" s="20"/>
      <c r="B171" s="212"/>
      <c r="C171" s="209"/>
      <c r="D171" s="212"/>
      <c r="E171" s="212"/>
      <c r="F171" s="212"/>
      <c r="G171" s="210"/>
      <c r="H171" s="211"/>
      <c r="I171" s="211"/>
    </row>
    <row r="172" spans="1:15" s="90" customFormat="1">
      <c r="A172" s="20"/>
      <c r="B172" s="212"/>
      <c r="C172" s="209" t="s">
        <v>877</v>
      </c>
      <c r="D172" s="210" t="s">
        <v>873</v>
      </c>
      <c r="E172" s="212"/>
      <c r="F172" s="212"/>
      <c r="G172" s="210"/>
      <c r="H172" s="211"/>
      <c r="I172" s="211"/>
    </row>
    <row r="173" spans="1:15" s="90" customFormat="1">
      <c r="A173" s="20"/>
      <c r="B173" s="212"/>
      <c r="C173" s="209" t="s">
        <v>874</v>
      </c>
      <c r="D173" s="210" t="s">
        <v>89</v>
      </c>
      <c r="E173" s="212"/>
      <c r="F173" s="212"/>
      <c r="G173" s="210"/>
      <c r="H173" s="211"/>
      <c r="I173" s="211"/>
    </row>
    <row r="174" spans="1:15" s="90" customFormat="1">
      <c r="A174" s="20"/>
      <c r="B174" s="212"/>
      <c r="C174" s="209" t="s">
        <v>103</v>
      </c>
      <c r="D174" s="210" t="s">
        <v>102</v>
      </c>
      <c r="E174" s="212"/>
      <c r="F174" s="212"/>
      <c r="G174" s="210"/>
      <c r="H174" s="211"/>
      <c r="I174" s="211"/>
    </row>
    <row r="175" spans="1:15" s="90" customFormat="1">
      <c r="B175" s="25"/>
      <c r="D175" s="89"/>
      <c r="E175" s="89"/>
      <c r="F175" s="128"/>
      <c r="G175" s="129"/>
      <c r="H175" s="130"/>
      <c r="I175" s="130"/>
    </row>
    <row r="176" spans="1:15" s="90" customFormat="1" ht="31.5">
      <c r="A176" s="34" t="s">
        <v>52</v>
      </c>
      <c r="B176" s="77" t="str">
        <f>IF(ISBLANK(C175),IF(ISBLANK(C176),5,CONCATENATE(COUNTA($B$2:B175)+1,".")))</f>
        <v>6.</v>
      </c>
      <c r="C176" s="208" t="s">
        <v>878</v>
      </c>
      <c r="D176" s="287"/>
      <c r="F176" s="212">
        <v>1</v>
      </c>
      <c r="G176" s="210" t="s">
        <v>1</v>
      </c>
      <c r="H176" s="211"/>
      <c r="I176" s="130">
        <f>F176*H176</f>
        <v>0</v>
      </c>
    </row>
    <row r="177" spans="1:9" s="90" customFormat="1">
      <c r="A177" s="20"/>
      <c r="B177" s="212"/>
      <c r="C177" s="209" t="s">
        <v>392</v>
      </c>
      <c r="D177" s="212"/>
      <c r="F177" s="212"/>
      <c r="G177" s="210"/>
      <c r="H177" s="212"/>
      <c r="I177" s="211"/>
    </row>
    <row r="178" spans="1:9" s="90" customFormat="1">
      <c r="A178" s="20"/>
      <c r="B178" s="212"/>
      <c r="C178" s="209" t="s">
        <v>93</v>
      </c>
      <c r="D178" s="212"/>
      <c r="F178" s="212"/>
      <c r="G178" s="210"/>
      <c r="H178" s="212"/>
      <c r="I178" s="211"/>
    </row>
    <row r="179" spans="1:9" s="90" customFormat="1">
      <c r="A179" s="20"/>
      <c r="B179" s="212"/>
      <c r="C179" s="209" t="s">
        <v>879</v>
      </c>
      <c r="D179" s="210" t="s">
        <v>64</v>
      </c>
      <c r="F179" s="212"/>
      <c r="G179" s="210"/>
      <c r="H179" s="212"/>
      <c r="I179" s="211"/>
    </row>
    <row r="180" spans="1:9" s="90" customFormat="1">
      <c r="A180" s="20"/>
      <c r="B180" s="212"/>
      <c r="C180" s="209" t="s">
        <v>880</v>
      </c>
      <c r="D180" s="210"/>
      <c r="F180" s="212"/>
      <c r="G180" s="210"/>
      <c r="H180" s="212"/>
      <c r="I180" s="211"/>
    </row>
    <row r="181" spans="1:9" s="90" customFormat="1">
      <c r="A181" s="20"/>
      <c r="B181" s="212"/>
      <c r="C181" s="209"/>
      <c r="D181" s="212"/>
      <c r="F181" s="212"/>
      <c r="G181" s="210"/>
      <c r="H181" s="212"/>
      <c r="I181" s="211"/>
    </row>
    <row r="182" spans="1:9" s="90" customFormat="1" ht="31.5">
      <c r="A182" s="20"/>
      <c r="B182" s="212"/>
      <c r="C182" s="218" t="s">
        <v>881</v>
      </c>
      <c r="D182" s="210" t="s">
        <v>64</v>
      </c>
      <c r="F182" s="212"/>
      <c r="G182" s="210"/>
      <c r="H182" s="212"/>
      <c r="I182" s="211"/>
    </row>
    <row r="183" spans="1:9" s="90" customFormat="1">
      <c r="B183" s="25"/>
      <c r="D183" s="89"/>
      <c r="E183" s="89"/>
      <c r="F183" s="128"/>
      <c r="G183" s="129"/>
      <c r="H183" s="130"/>
      <c r="I183" s="130"/>
    </row>
    <row r="184" spans="1:9" s="90" customFormat="1">
      <c r="A184" s="20"/>
      <c r="B184" s="20"/>
      <c r="C184" s="290" t="s">
        <v>920</v>
      </c>
      <c r="D184" s="20"/>
      <c r="E184" s="81"/>
      <c r="F184" s="212"/>
      <c r="G184" s="210"/>
      <c r="H184" s="211"/>
      <c r="I184" s="211"/>
    </row>
    <row r="185" spans="1:9" s="90" customFormat="1" ht="31.5">
      <c r="A185" s="34" t="s">
        <v>52</v>
      </c>
      <c r="B185" s="77" t="str">
        <f>IF(ISBLANK(C183),IF(ISBLANK(C185),5,CONCATENATE(COUNTA($B$2:B184)+1,".")))</f>
        <v>7.</v>
      </c>
      <c r="C185" s="218" t="s">
        <v>882</v>
      </c>
      <c r="D185" s="218"/>
      <c r="E185" s="81"/>
      <c r="F185" s="212">
        <v>1</v>
      </c>
      <c r="G185" s="210" t="s">
        <v>1</v>
      </c>
      <c r="H185" s="211"/>
      <c r="I185" s="130">
        <f>F185*H185</f>
        <v>0</v>
      </c>
    </row>
    <row r="186" spans="1:9" s="90" customFormat="1">
      <c r="A186" s="20"/>
      <c r="B186" s="212"/>
      <c r="C186" s="208" t="s">
        <v>891</v>
      </c>
      <c r="D186" s="210" t="s">
        <v>64</v>
      </c>
      <c r="E186" s="81"/>
      <c r="F186" s="212"/>
      <c r="G186" s="210"/>
      <c r="H186" s="211"/>
      <c r="I186" s="211"/>
    </row>
    <row r="187" spans="1:9" s="90" customFormat="1">
      <c r="A187" s="20"/>
      <c r="B187" s="212"/>
      <c r="C187" s="208" t="s">
        <v>107</v>
      </c>
      <c r="D187" s="288"/>
      <c r="E187" s="81"/>
      <c r="F187" s="212"/>
      <c r="G187" s="210"/>
      <c r="H187" s="211"/>
      <c r="I187" s="211"/>
    </row>
    <row r="188" spans="1:9" s="90" customFormat="1">
      <c r="A188" s="20"/>
      <c r="B188" s="212"/>
      <c r="C188" s="209" t="s">
        <v>884</v>
      </c>
      <c r="D188" s="212"/>
      <c r="E188" s="81"/>
      <c r="F188" s="212"/>
      <c r="G188" s="210"/>
      <c r="H188" s="211"/>
      <c r="I188" s="211"/>
    </row>
    <row r="189" spans="1:9" s="90" customFormat="1">
      <c r="A189" s="20"/>
      <c r="B189" s="212"/>
      <c r="C189" s="209" t="s">
        <v>885</v>
      </c>
      <c r="D189" s="212"/>
      <c r="E189" s="81"/>
      <c r="F189" s="212"/>
      <c r="G189" s="210"/>
      <c r="H189" s="211"/>
      <c r="I189" s="211"/>
    </row>
    <row r="190" spans="1:9" s="90" customFormat="1">
      <c r="A190" s="20"/>
      <c r="B190" s="212"/>
      <c r="C190" s="209" t="s">
        <v>886</v>
      </c>
      <c r="D190" s="212"/>
      <c r="E190" s="81"/>
      <c r="F190" s="212"/>
      <c r="G190" s="210"/>
      <c r="H190" s="211"/>
      <c r="I190" s="211"/>
    </row>
    <row r="191" spans="1:9" s="90" customFormat="1">
      <c r="A191" s="20"/>
      <c r="B191" s="212"/>
      <c r="C191" s="209" t="s">
        <v>887</v>
      </c>
      <c r="D191" s="212"/>
      <c r="E191" s="81"/>
      <c r="F191" s="212"/>
      <c r="G191" s="210"/>
      <c r="H191" s="211"/>
      <c r="I191" s="211"/>
    </row>
    <row r="192" spans="1:9" s="90" customFormat="1">
      <c r="A192" s="20"/>
      <c r="B192" s="212"/>
      <c r="C192" s="209"/>
      <c r="D192" s="210"/>
      <c r="E192" s="81"/>
      <c r="F192" s="212"/>
      <c r="G192" s="210"/>
      <c r="H192" s="211"/>
      <c r="I192" s="211"/>
    </row>
    <row r="193" spans="1:9" s="90" customFormat="1">
      <c r="A193" s="20"/>
      <c r="B193" s="212"/>
      <c r="C193" s="209" t="s">
        <v>877</v>
      </c>
      <c r="D193" s="210" t="s">
        <v>873</v>
      </c>
      <c r="E193" s="81"/>
      <c r="F193" s="212"/>
      <c r="G193" s="210"/>
      <c r="H193" s="211"/>
      <c r="I193" s="211"/>
    </row>
    <row r="194" spans="1:9" s="90" customFormat="1">
      <c r="A194" s="20"/>
      <c r="B194" s="212"/>
      <c r="C194" s="209" t="s">
        <v>119</v>
      </c>
      <c r="D194" s="210" t="s">
        <v>64</v>
      </c>
      <c r="E194" s="81"/>
      <c r="F194" s="212"/>
      <c r="G194" s="210"/>
      <c r="H194" s="211"/>
      <c r="I194" s="211"/>
    </row>
    <row r="195" spans="1:9" s="90" customFormat="1">
      <c r="A195" s="20"/>
      <c r="B195" s="212"/>
      <c r="C195" s="209" t="s">
        <v>888</v>
      </c>
      <c r="D195" s="210" t="s">
        <v>64</v>
      </c>
      <c r="E195" s="81"/>
      <c r="F195" s="212"/>
      <c r="G195" s="212"/>
      <c r="H195" s="210"/>
      <c r="I195" s="211"/>
    </row>
    <row r="196" spans="1:9" s="90" customFormat="1">
      <c r="A196" s="20"/>
      <c r="B196" s="212"/>
      <c r="C196" s="212" t="s">
        <v>889</v>
      </c>
      <c r="D196" s="210" t="s">
        <v>114</v>
      </c>
      <c r="E196" s="212"/>
      <c r="F196" s="212"/>
      <c r="G196" s="210"/>
      <c r="H196" s="211"/>
      <c r="I196" s="211"/>
    </row>
    <row r="197" spans="1:9" s="90" customFormat="1">
      <c r="A197" s="20"/>
      <c r="B197" s="20"/>
      <c r="C197" s="126"/>
      <c r="E197" s="81"/>
      <c r="F197" s="212"/>
      <c r="G197" s="210"/>
      <c r="H197" s="211"/>
      <c r="I197" s="211"/>
    </row>
    <row r="198" spans="1:9" s="90" customFormat="1" ht="36" customHeight="1">
      <c r="A198" s="20"/>
      <c r="B198" s="212"/>
      <c r="C198" s="108" t="s">
        <v>861</v>
      </c>
      <c r="D198" s="210" t="s">
        <v>65</v>
      </c>
      <c r="E198" s="81"/>
      <c r="F198" s="212"/>
      <c r="G198" s="210"/>
      <c r="H198" s="211"/>
      <c r="I198" s="211"/>
    </row>
    <row r="199" spans="1:9" s="90" customFormat="1">
      <c r="A199" s="20"/>
      <c r="B199" s="212"/>
      <c r="C199" s="209" t="s">
        <v>884</v>
      </c>
      <c r="D199" s="212"/>
      <c r="E199" s="81"/>
      <c r="F199" s="212"/>
      <c r="G199" s="210"/>
      <c r="H199" s="211"/>
      <c r="I199" s="211"/>
    </row>
    <row r="200" spans="1:9" s="90" customFormat="1">
      <c r="A200" s="20"/>
      <c r="B200" s="212"/>
      <c r="C200" s="209" t="s">
        <v>395</v>
      </c>
      <c r="D200" s="212"/>
      <c r="E200" s="81"/>
      <c r="F200" s="212"/>
      <c r="G200" s="210"/>
      <c r="H200" s="211"/>
      <c r="I200" s="211"/>
    </row>
    <row r="201" spans="1:9" s="90" customFormat="1">
      <c r="A201" s="20"/>
      <c r="B201" s="212"/>
      <c r="C201" s="209" t="s">
        <v>862</v>
      </c>
      <c r="D201" s="212"/>
      <c r="E201" s="81"/>
      <c r="F201" s="212"/>
      <c r="G201" s="210"/>
      <c r="H201" s="211"/>
      <c r="I201" s="211"/>
    </row>
    <row r="202" spans="1:9" s="90" customFormat="1">
      <c r="A202" s="20"/>
      <c r="B202" s="212"/>
      <c r="C202" s="209" t="s">
        <v>863</v>
      </c>
      <c r="D202" s="212"/>
      <c r="E202" s="81"/>
      <c r="F202" s="212"/>
      <c r="G202" s="210"/>
      <c r="H202" s="211"/>
      <c r="I202" s="211"/>
    </row>
    <row r="203" spans="1:9" s="90" customFormat="1">
      <c r="B203" s="25"/>
      <c r="C203" s="126"/>
      <c r="D203" s="89"/>
      <c r="E203" s="89"/>
      <c r="F203" s="128"/>
      <c r="G203" s="129"/>
      <c r="H203" s="130"/>
      <c r="I203" s="130"/>
    </row>
    <row r="204" spans="1:9" s="90" customFormat="1">
      <c r="A204" s="20"/>
      <c r="B204" s="20"/>
      <c r="C204" s="290" t="s">
        <v>921</v>
      </c>
      <c r="D204" s="20"/>
      <c r="E204" s="81"/>
      <c r="F204" s="212"/>
      <c r="G204" s="210"/>
      <c r="H204" s="211"/>
      <c r="I204" s="211"/>
    </row>
    <row r="205" spans="1:9" s="90" customFormat="1" ht="31.5">
      <c r="A205" s="34" t="s">
        <v>52</v>
      </c>
      <c r="B205" s="77" t="str">
        <f>IF(ISBLANK(C203),IF(ISBLANK(C205),5,CONCATENATE(COUNTA($B$2:B204)+1,".")))</f>
        <v>8.</v>
      </c>
      <c r="C205" s="218" t="s">
        <v>882</v>
      </c>
      <c r="D205" s="218"/>
      <c r="E205" s="81"/>
      <c r="F205" s="212">
        <v>1</v>
      </c>
      <c r="G205" s="210" t="s">
        <v>1</v>
      </c>
      <c r="H205" s="211"/>
      <c r="I205" s="130">
        <f>F205*H205</f>
        <v>0</v>
      </c>
    </row>
    <row r="206" spans="1:9" s="90" customFormat="1">
      <c r="A206" s="20"/>
      <c r="B206" s="212"/>
      <c r="C206" s="208" t="s">
        <v>891</v>
      </c>
      <c r="D206" s="210" t="s">
        <v>64</v>
      </c>
      <c r="E206" s="81"/>
      <c r="F206" s="212"/>
      <c r="G206" s="210"/>
      <c r="H206" s="211"/>
      <c r="I206" s="211"/>
    </row>
    <row r="207" spans="1:9" s="90" customFormat="1">
      <c r="A207" s="20"/>
      <c r="B207" s="212"/>
      <c r="C207" s="208" t="s">
        <v>107</v>
      </c>
      <c r="D207" s="288"/>
      <c r="E207" s="81"/>
      <c r="F207" s="212"/>
      <c r="G207" s="210"/>
      <c r="H207" s="211"/>
      <c r="I207" s="211"/>
    </row>
    <row r="208" spans="1:9" s="90" customFormat="1">
      <c r="A208" s="20"/>
      <c r="B208" s="212"/>
      <c r="C208" s="209" t="s">
        <v>884</v>
      </c>
      <c r="D208" s="212"/>
      <c r="E208" s="81"/>
      <c r="F208" s="212"/>
      <c r="G208" s="210"/>
      <c r="H208" s="211"/>
      <c r="I208" s="211"/>
    </row>
    <row r="209" spans="1:9" s="90" customFormat="1">
      <c r="A209" s="20"/>
      <c r="B209" s="212"/>
      <c r="C209" s="209" t="s">
        <v>885</v>
      </c>
      <c r="D209" s="212"/>
      <c r="E209" s="81"/>
      <c r="F209" s="212"/>
      <c r="G209" s="210"/>
      <c r="H209" s="211"/>
      <c r="I209" s="211"/>
    </row>
    <row r="210" spans="1:9" s="90" customFormat="1">
      <c r="A210" s="20"/>
      <c r="B210" s="212"/>
      <c r="C210" s="209" t="s">
        <v>886</v>
      </c>
      <c r="D210" s="212"/>
      <c r="E210" s="81"/>
      <c r="F210" s="212"/>
      <c r="G210" s="210"/>
      <c r="H210" s="211"/>
      <c r="I210" s="211"/>
    </row>
    <row r="211" spans="1:9" s="90" customFormat="1">
      <c r="A211" s="20"/>
      <c r="B211" s="212"/>
      <c r="C211" s="209" t="s">
        <v>887</v>
      </c>
      <c r="D211" s="212"/>
      <c r="E211" s="81"/>
      <c r="F211" s="212"/>
      <c r="G211" s="210"/>
      <c r="H211" s="211"/>
      <c r="I211" s="211"/>
    </row>
    <row r="212" spans="1:9" s="90" customFormat="1">
      <c r="A212" s="20"/>
      <c r="B212" s="212"/>
      <c r="C212" s="209"/>
      <c r="D212" s="210"/>
      <c r="E212" s="81"/>
      <c r="F212" s="212"/>
      <c r="G212" s="210"/>
      <c r="H212" s="211"/>
      <c r="I212" s="211"/>
    </row>
    <row r="213" spans="1:9" s="90" customFormat="1">
      <c r="A213" s="20"/>
      <c r="B213" s="212"/>
      <c r="C213" s="209" t="s">
        <v>877</v>
      </c>
      <c r="D213" s="210" t="s">
        <v>883</v>
      </c>
      <c r="E213" s="81"/>
      <c r="F213" s="212"/>
      <c r="G213" s="210"/>
      <c r="H213" s="211"/>
      <c r="I213" s="211"/>
    </row>
    <row r="214" spans="1:9" s="90" customFormat="1">
      <c r="A214" s="20"/>
      <c r="B214" s="212"/>
      <c r="C214" s="209" t="s">
        <v>119</v>
      </c>
      <c r="D214" s="210" t="s">
        <v>64</v>
      </c>
      <c r="E214" s="81"/>
      <c r="F214" s="212"/>
      <c r="G214" s="210"/>
      <c r="H214" s="211"/>
      <c r="I214" s="211"/>
    </row>
    <row r="215" spans="1:9" s="90" customFormat="1">
      <c r="A215" s="20"/>
      <c r="B215" s="212"/>
      <c r="C215" s="209" t="s">
        <v>888</v>
      </c>
      <c r="D215" s="210" t="s">
        <v>64</v>
      </c>
      <c r="E215" s="81"/>
      <c r="F215" s="212"/>
      <c r="G215" s="212"/>
      <c r="H215" s="210"/>
      <c r="I215" s="211"/>
    </row>
    <row r="216" spans="1:9" s="90" customFormat="1">
      <c r="B216" s="25"/>
      <c r="C216" s="126"/>
      <c r="D216" s="89"/>
      <c r="E216" s="89"/>
      <c r="F216" s="128"/>
      <c r="G216" s="129"/>
      <c r="H216" s="130"/>
      <c r="I216" s="130"/>
    </row>
    <row r="217" spans="1:9" s="90" customFormat="1">
      <c r="A217" s="20"/>
      <c r="B217" s="20"/>
      <c r="C217" s="290" t="s">
        <v>890</v>
      </c>
      <c r="D217" s="20"/>
      <c r="E217" s="81"/>
      <c r="F217" s="212"/>
      <c r="G217" s="210"/>
      <c r="H217" s="211"/>
      <c r="I217" s="211"/>
    </row>
    <row r="218" spans="1:9" s="90" customFormat="1" ht="31.5">
      <c r="A218" s="34" t="s">
        <v>52</v>
      </c>
      <c r="B218" s="77" t="str">
        <f>IF(ISBLANK(C203),IF(ISBLANK(C218),5,CONCATENATE(COUNTA($B$2:B217)+1,".")))</f>
        <v>9.</v>
      </c>
      <c r="C218" s="218" t="s">
        <v>882</v>
      </c>
      <c r="D218" s="218"/>
      <c r="E218" s="81"/>
      <c r="F218" s="212">
        <v>1</v>
      </c>
      <c r="G218" s="210" t="s">
        <v>1</v>
      </c>
      <c r="H218" s="211"/>
      <c r="I218" s="130">
        <f>F218*H218</f>
        <v>0</v>
      </c>
    </row>
    <row r="219" spans="1:9" s="90" customFormat="1">
      <c r="A219" s="20"/>
      <c r="B219" s="212"/>
      <c r="C219" s="208" t="s">
        <v>891</v>
      </c>
      <c r="D219" s="210" t="s">
        <v>64</v>
      </c>
      <c r="E219" s="81"/>
      <c r="F219" s="212"/>
      <c r="G219" s="210"/>
      <c r="H219" s="211"/>
      <c r="I219" s="211"/>
    </row>
    <row r="220" spans="1:9" s="90" customFormat="1">
      <c r="A220" s="20"/>
      <c r="B220" s="212"/>
      <c r="C220" s="208" t="s">
        <v>107</v>
      </c>
      <c r="D220" s="288"/>
      <c r="E220" s="81"/>
      <c r="F220" s="212"/>
      <c r="G220" s="210"/>
      <c r="H220" s="211"/>
      <c r="I220" s="211"/>
    </row>
    <row r="221" spans="1:9" s="90" customFormat="1">
      <c r="A221" s="20"/>
      <c r="B221" s="212"/>
      <c r="C221" s="209" t="s">
        <v>416</v>
      </c>
      <c r="D221" s="212"/>
      <c r="E221" s="81"/>
      <c r="F221" s="212"/>
      <c r="G221" s="210"/>
      <c r="H221" s="211"/>
      <c r="I221" s="211"/>
    </row>
    <row r="222" spans="1:9" s="90" customFormat="1">
      <c r="A222" s="20"/>
      <c r="B222" s="212"/>
      <c r="C222" s="209" t="s">
        <v>885</v>
      </c>
      <c r="D222" s="212"/>
      <c r="E222" s="81"/>
      <c r="F222" s="212"/>
      <c r="G222" s="210"/>
      <c r="H222" s="211"/>
      <c r="I222" s="211"/>
    </row>
    <row r="223" spans="1:9" s="90" customFormat="1">
      <c r="A223" s="20"/>
      <c r="B223" s="212"/>
      <c r="C223" s="209" t="s">
        <v>886</v>
      </c>
      <c r="D223" s="212"/>
      <c r="E223" s="81"/>
      <c r="F223" s="212"/>
      <c r="G223" s="210"/>
      <c r="H223" s="211"/>
      <c r="I223" s="211"/>
    </row>
    <row r="224" spans="1:9" s="90" customFormat="1">
      <c r="A224" s="20"/>
      <c r="B224" s="212"/>
      <c r="C224" s="209" t="s">
        <v>887</v>
      </c>
      <c r="D224" s="212"/>
      <c r="E224" s="81"/>
      <c r="F224" s="212"/>
      <c r="G224" s="210"/>
      <c r="H224" s="211"/>
      <c r="I224" s="211"/>
    </row>
    <row r="225" spans="1:15" s="90" customFormat="1">
      <c r="A225" s="20"/>
      <c r="B225" s="212"/>
      <c r="C225" s="209"/>
      <c r="D225" s="210"/>
      <c r="E225" s="81"/>
      <c r="F225" s="212"/>
      <c r="G225" s="210"/>
      <c r="H225" s="211"/>
      <c r="I225" s="211"/>
    </row>
    <row r="226" spans="1:15" s="90" customFormat="1">
      <c r="A226" s="20"/>
      <c r="B226" s="212"/>
      <c r="C226" s="209" t="s">
        <v>877</v>
      </c>
      <c r="D226" s="210" t="s">
        <v>873</v>
      </c>
      <c r="E226" s="81"/>
      <c r="F226" s="212"/>
      <c r="G226" s="210"/>
      <c r="H226" s="211"/>
      <c r="I226" s="211"/>
    </row>
    <row r="227" spans="1:15" s="90" customFormat="1">
      <c r="A227" s="20"/>
      <c r="B227" s="212"/>
      <c r="C227" s="209" t="s">
        <v>119</v>
      </c>
      <c r="D227" s="210" t="s">
        <v>64</v>
      </c>
      <c r="E227" s="81"/>
      <c r="F227" s="212"/>
      <c r="G227" s="210"/>
      <c r="H227" s="211"/>
      <c r="I227" s="211"/>
    </row>
    <row r="228" spans="1:15" s="90" customFormat="1">
      <c r="A228" s="20"/>
      <c r="B228" s="212"/>
      <c r="C228" s="209" t="s">
        <v>888</v>
      </c>
      <c r="D228" s="210" t="s">
        <v>64</v>
      </c>
      <c r="E228" s="81"/>
      <c r="F228" s="212"/>
      <c r="G228" s="212"/>
      <c r="H228" s="210"/>
      <c r="I228" s="211"/>
    </row>
    <row r="229" spans="1:15" s="90" customFormat="1">
      <c r="A229" s="20"/>
      <c r="B229" s="212"/>
      <c r="C229" s="212" t="s">
        <v>889</v>
      </c>
      <c r="D229" s="210" t="s">
        <v>114</v>
      </c>
      <c r="E229" s="212"/>
      <c r="F229" s="212"/>
      <c r="G229" s="210"/>
      <c r="H229" s="211"/>
      <c r="I229" s="211"/>
    </row>
    <row r="230" spans="1:15" s="90" customFormat="1">
      <c r="A230" s="20"/>
      <c r="B230" s="20"/>
      <c r="C230" s="126"/>
      <c r="E230" s="81"/>
      <c r="F230" s="212"/>
      <c r="G230" s="210"/>
      <c r="H230" s="211"/>
      <c r="I230" s="211"/>
    </row>
    <row r="231" spans="1:15" s="90" customFormat="1" ht="36" customHeight="1">
      <c r="A231" s="20"/>
      <c r="B231" s="212"/>
      <c r="C231" s="108" t="s">
        <v>861</v>
      </c>
      <c r="D231" s="210" t="s">
        <v>65</v>
      </c>
      <c r="E231" s="81"/>
      <c r="F231" s="212"/>
      <c r="G231" s="210"/>
      <c r="H231" s="211"/>
      <c r="I231" s="211"/>
    </row>
    <row r="232" spans="1:15" s="90" customFormat="1">
      <c r="A232" s="20"/>
      <c r="B232" s="212"/>
      <c r="C232" s="209" t="s">
        <v>884</v>
      </c>
      <c r="D232" s="212"/>
      <c r="E232" s="81"/>
      <c r="F232" s="212"/>
      <c r="G232" s="210"/>
      <c r="H232" s="211"/>
      <c r="I232" s="211"/>
    </row>
    <row r="233" spans="1:15" s="90" customFormat="1">
      <c r="A233" s="20"/>
      <c r="B233" s="212"/>
      <c r="C233" s="209" t="s">
        <v>395</v>
      </c>
      <c r="D233" s="212"/>
      <c r="E233" s="81"/>
      <c r="F233" s="212"/>
      <c r="G233" s="210"/>
      <c r="H233" s="211"/>
      <c r="I233" s="211"/>
    </row>
    <row r="234" spans="1:15" s="90" customFormat="1">
      <c r="A234" s="20"/>
      <c r="B234" s="212"/>
      <c r="C234" s="209" t="s">
        <v>862</v>
      </c>
      <c r="D234" s="212"/>
      <c r="E234" s="81"/>
      <c r="F234" s="212"/>
      <c r="G234" s="210"/>
      <c r="H234" s="211"/>
      <c r="I234" s="211"/>
    </row>
    <row r="235" spans="1:15" s="90" customFormat="1">
      <c r="A235" s="20"/>
      <c r="B235" s="212"/>
      <c r="C235" s="209" t="s">
        <v>863</v>
      </c>
      <c r="D235" s="212"/>
      <c r="E235" s="81"/>
      <c r="F235" s="212"/>
      <c r="G235" s="210"/>
      <c r="H235" s="211"/>
      <c r="I235" s="211"/>
    </row>
    <row r="236" spans="1:15" s="90" customFormat="1">
      <c r="B236" s="25"/>
      <c r="C236" s="126"/>
      <c r="D236" s="89"/>
      <c r="E236" s="89"/>
      <c r="F236" s="128"/>
      <c r="G236" s="129"/>
      <c r="H236" s="130"/>
      <c r="I236" s="130"/>
    </row>
    <row r="237" spans="1:15" s="81" customFormat="1" ht="68.25" customHeight="1">
      <c r="A237" s="34" t="s">
        <v>88</v>
      </c>
      <c r="B237" s="77" t="str">
        <f>IF(ISBLANK(C236),IF(ISBLANK(C237),5,CONCATENATE(COUNTA($B$2:B236)+1,".")))</f>
        <v>10.</v>
      </c>
      <c r="C237" s="176" t="s">
        <v>398</v>
      </c>
      <c r="D237" s="127"/>
      <c r="F237" s="128">
        <v>1</v>
      </c>
      <c r="G237" s="129" t="s">
        <v>1</v>
      </c>
      <c r="H237" s="130"/>
      <c r="I237" s="130">
        <f>F237*H237</f>
        <v>0</v>
      </c>
      <c r="J237" s="20"/>
      <c r="K237" s="20"/>
      <c r="L237" s="20"/>
      <c r="M237" s="20"/>
      <c r="N237" s="20"/>
      <c r="O237" s="20"/>
    </row>
    <row r="238" spans="1:15" s="81" customFormat="1">
      <c r="A238" s="20"/>
      <c r="B238" s="20"/>
      <c r="C238" s="175" t="s">
        <v>402</v>
      </c>
      <c r="D238" s="133"/>
      <c r="F238" s="128"/>
      <c r="G238" s="129"/>
      <c r="H238" s="130"/>
      <c r="I238" s="130"/>
      <c r="J238" s="20"/>
      <c r="K238" s="20"/>
      <c r="L238" s="20"/>
      <c r="M238" s="20"/>
      <c r="N238" s="20"/>
      <c r="O238" s="20"/>
    </row>
    <row r="239" spans="1:15" s="81" customFormat="1">
      <c r="A239" s="20"/>
      <c r="B239" s="20"/>
      <c r="C239" s="282" t="s">
        <v>399</v>
      </c>
      <c r="D239" s="20"/>
      <c r="F239" s="128"/>
      <c r="G239" s="129"/>
      <c r="H239" s="130"/>
      <c r="I239" s="130"/>
      <c r="J239" s="20"/>
      <c r="K239" s="20"/>
      <c r="L239" s="20"/>
      <c r="M239" s="20"/>
      <c r="N239" s="20"/>
      <c r="O239" s="20"/>
    </row>
    <row r="240" spans="1:15" s="81" customFormat="1">
      <c r="A240" s="20"/>
      <c r="B240" s="20"/>
      <c r="C240" s="23" t="s">
        <v>400</v>
      </c>
      <c r="D240" s="20"/>
      <c r="F240" s="128"/>
      <c r="G240" s="129"/>
      <c r="H240" s="130"/>
      <c r="I240" s="130"/>
      <c r="J240" s="20"/>
      <c r="K240" s="20"/>
      <c r="L240" s="20"/>
      <c r="M240" s="20"/>
      <c r="N240" s="20"/>
      <c r="O240" s="20"/>
    </row>
    <row r="241" spans="1:15" s="81" customFormat="1">
      <c r="A241" s="20"/>
      <c r="B241" s="20"/>
      <c r="C241" s="23" t="s">
        <v>401</v>
      </c>
      <c r="D241" s="20"/>
      <c r="F241" s="128"/>
      <c r="G241" s="129"/>
      <c r="H241" s="130"/>
      <c r="I241" s="130"/>
      <c r="J241" s="20"/>
      <c r="K241" s="20"/>
      <c r="L241" s="20"/>
      <c r="M241" s="20"/>
      <c r="N241" s="20"/>
      <c r="O241" s="20"/>
    </row>
    <row r="242" spans="1:15" s="81" customFormat="1">
      <c r="A242" s="20"/>
      <c r="B242" s="20"/>
      <c r="C242" s="23" t="s">
        <v>403</v>
      </c>
      <c r="D242" s="20"/>
      <c r="F242" s="128"/>
      <c r="G242" s="129"/>
      <c r="H242" s="130"/>
      <c r="I242" s="130"/>
      <c r="J242" s="20"/>
      <c r="K242" s="20"/>
      <c r="L242" s="20"/>
      <c r="M242" s="20"/>
      <c r="N242" s="20"/>
      <c r="O242" s="20"/>
    </row>
    <row r="243" spans="1:15" s="81" customFormat="1">
      <c r="A243" s="20"/>
      <c r="B243" s="20"/>
      <c r="C243" s="23" t="s">
        <v>97</v>
      </c>
      <c r="D243" s="20"/>
      <c r="F243" s="128"/>
      <c r="G243" s="129"/>
      <c r="H243" s="130"/>
      <c r="I243" s="130"/>
      <c r="J243" s="20"/>
      <c r="K243" s="20"/>
      <c r="L243" s="20"/>
      <c r="M243" s="20"/>
      <c r="N243" s="20"/>
      <c r="O243" s="20"/>
    </row>
    <row r="244" spans="1:15" s="81" customFormat="1">
      <c r="A244" s="20"/>
      <c r="B244" s="20"/>
      <c r="C244" s="282" t="s">
        <v>404</v>
      </c>
      <c r="D244" s="20"/>
      <c r="F244" s="128"/>
      <c r="G244" s="129"/>
      <c r="H244" s="130"/>
      <c r="I244" s="130"/>
      <c r="J244" s="20"/>
      <c r="K244" s="20"/>
      <c r="L244" s="20"/>
      <c r="M244" s="20"/>
      <c r="N244" s="20"/>
      <c r="O244" s="20"/>
    </row>
    <row r="245" spans="1:15" s="81" customFormat="1">
      <c r="A245" s="20"/>
      <c r="B245" s="20"/>
      <c r="C245" s="23" t="s">
        <v>405</v>
      </c>
      <c r="D245" s="20"/>
      <c r="F245" s="128"/>
      <c r="G245" s="129"/>
      <c r="H245" s="130"/>
      <c r="I245" s="130"/>
      <c r="J245" s="20"/>
      <c r="K245" s="20"/>
      <c r="L245" s="20"/>
      <c r="M245" s="20"/>
      <c r="N245" s="20"/>
      <c r="O245" s="20"/>
    </row>
    <row r="246" spans="1:15" s="81" customFormat="1">
      <c r="A246" s="20"/>
      <c r="B246" s="20"/>
      <c r="C246" s="23" t="s">
        <v>406</v>
      </c>
      <c r="D246" s="20"/>
      <c r="F246" s="128"/>
      <c r="G246" s="129"/>
      <c r="H246" s="130"/>
      <c r="I246" s="130"/>
      <c r="J246" s="20"/>
      <c r="K246" s="20"/>
      <c r="L246" s="20"/>
      <c r="M246" s="20"/>
      <c r="N246" s="20"/>
      <c r="O246" s="20"/>
    </row>
    <row r="247" spans="1:15" s="81" customFormat="1">
      <c r="A247" s="20"/>
      <c r="B247" s="20"/>
      <c r="C247" s="23" t="s">
        <v>403</v>
      </c>
      <c r="D247" s="20"/>
      <c r="F247" s="128"/>
      <c r="G247" s="129"/>
      <c r="H247" s="130"/>
      <c r="I247" s="130"/>
      <c r="J247" s="20"/>
      <c r="K247" s="20"/>
      <c r="L247" s="20"/>
      <c r="M247" s="20"/>
      <c r="N247" s="20"/>
      <c r="O247" s="20"/>
    </row>
    <row r="248" spans="1:15" s="81" customFormat="1">
      <c r="A248" s="20"/>
      <c r="B248" s="20"/>
      <c r="C248" s="23" t="s">
        <v>97</v>
      </c>
      <c r="D248" s="20"/>
      <c r="F248" s="128"/>
      <c r="G248" s="129"/>
      <c r="H248" s="130"/>
      <c r="I248" s="130"/>
      <c r="J248" s="20"/>
      <c r="K248" s="20"/>
      <c r="L248" s="20"/>
      <c r="M248" s="20"/>
      <c r="N248" s="20"/>
      <c r="O248" s="20"/>
    </row>
    <row r="249" spans="1:15" s="81" customFormat="1">
      <c r="A249" s="20"/>
      <c r="B249" s="20"/>
      <c r="C249" s="90"/>
      <c r="D249" s="90"/>
      <c r="F249" s="128"/>
      <c r="G249" s="129"/>
      <c r="H249" s="130"/>
      <c r="I249" s="130"/>
      <c r="J249" s="20"/>
      <c r="K249" s="20"/>
      <c r="L249" s="20"/>
      <c r="M249" s="20"/>
      <c r="N249" s="20"/>
      <c r="O249" s="20"/>
    </row>
    <row r="250" spans="1:15" s="81" customFormat="1">
      <c r="A250" s="20"/>
      <c r="B250" s="20"/>
      <c r="C250" s="126" t="s">
        <v>101</v>
      </c>
      <c r="D250" s="210" t="s">
        <v>893</v>
      </c>
      <c r="F250" s="128"/>
      <c r="G250" s="129"/>
      <c r="H250" s="130"/>
      <c r="I250" s="130"/>
      <c r="J250" s="20"/>
      <c r="K250" s="20"/>
      <c r="L250" s="20"/>
      <c r="M250" s="20"/>
      <c r="N250" s="20"/>
      <c r="O250" s="20"/>
    </row>
    <row r="251" spans="1:15" s="81" customFormat="1">
      <c r="A251" s="20"/>
      <c r="B251" s="20"/>
      <c r="C251" s="126" t="s">
        <v>892</v>
      </c>
      <c r="D251" s="210" t="s">
        <v>64</v>
      </c>
      <c r="F251" s="128"/>
      <c r="G251" s="129"/>
      <c r="H251" s="130"/>
      <c r="I251" s="130"/>
      <c r="J251" s="20"/>
      <c r="K251" s="20"/>
      <c r="L251" s="20"/>
      <c r="M251" s="20"/>
      <c r="N251" s="20"/>
      <c r="O251" s="20"/>
    </row>
    <row r="252" spans="1:15" s="81" customFormat="1">
      <c r="A252" s="20"/>
      <c r="B252" s="20"/>
      <c r="C252" s="126" t="s">
        <v>103</v>
      </c>
      <c r="D252" s="129" t="s">
        <v>102</v>
      </c>
      <c r="F252" s="128"/>
      <c r="G252" s="129"/>
      <c r="H252" s="130"/>
      <c r="I252" s="130"/>
      <c r="J252" s="20"/>
      <c r="K252" s="20"/>
      <c r="L252" s="20"/>
      <c r="M252" s="20"/>
      <c r="N252" s="20"/>
      <c r="O252" s="20"/>
    </row>
    <row r="253" spans="1:15" s="81" customFormat="1">
      <c r="A253" s="20"/>
      <c r="B253" s="20"/>
      <c r="C253" s="90"/>
      <c r="F253" s="128"/>
      <c r="G253" s="129"/>
      <c r="H253" s="130"/>
      <c r="I253" s="130"/>
      <c r="J253" s="20"/>
      <c r="K253" s="20"/>
      <c r="L253" s="20"/>
      <c r="M253" s="20"/>
      <c r="N253" s="20"/>
      <c r="O253" s="20"/>
    </row>
    <row r="254" spans="1:15" s="81" customFormat="1">
      <c r="A254" s="20"/>
      <c r="B254" s="20"/>
      <c r="C254" s="90" t="s">
        <v>407</v>
      </c>
      <c r="D254" s="129" t="s">
        <v>65</v>
      </c>
      <c r="F254" s="128"/>
      <c r="G254" s="129"/>
      <c r="H254" s="130"/>
      <c r="I254" s="130"/>
      <c r="J254" s="20"/>
      <c r="K254" s="20"/>
      <c r="L254" s="20"/>
      <c r="M254" s="20"/>
      <c r="N254" s="20"/>
      <c r="O254" s="20"/>
    </row>
    <row r="255" spans="1:15" s="90" customFormat="1">
      <c r="A255" s="20"/>
      <c r="B255" s="20"/>
      <c r="C255" s="90" t="s">
        <v>408</v>
      </c>
      <c r="E255" s="81"/>
      <c r="F255" s="128"/>
      <c r="G255" s="129"/>
      <c r="H255" s="130"/>
      <c r="I255" s="130"/>
    </row>
    <row r="256" spans="1:15" s="90" customFormat="1">
      <c r="A256" s="20"/>
      <c r="B256" s="20"/>
      <c r="C256" s="90" t="s">
        <v>409</v>
      </c>
      <c r="E256" s="81"/>
      <c r="F256" s="128"/>
      <c r="G256" s="129"/>
      <c r="H256" s="130"/>
      <c r="I256" s="130"/>
    </row>
    <row r="257" spans="1:15" s="81" customFormat="1">
      <c r="A257" s="20"/>
      <c r="B257" s="20"/>
      <c r="C257" s="90" t="s">
        <v>104</v>
      </c>
      <c r="D257" s="90"/>
      <c r="F257" s="128"/>
      <c r="G257" s="129"/>
      <c r="H257" s="130"/>
      <c r="I257" s="130"/>
      <c r="J257" s="20"/>
      <c r="K257" s="20"/>
      <c r="L257" s="20"/>
      <c r="M257" s="20"/>
      <c r="N257" s="20"/>
      <c r="O257" s="20"/>
    </row>
    <row r="258" spans="1:15" s="81" customFormat="1">
      <c r="A258" s="20"/>
      <c r="B258" s="20"/>
      <c r="C258" s="90" t="s">
        <v>410</v>
      </c>
      <c r="D258" s="90"/>
      <c r="F258" s="128"/>
      <c r="G258" s="129"/>
      <c r="H258" s="130"/>
      <c r="I258" s="130"/>
      <c r="J258" s="20"/>
      <c r="K258" s="20"/>
      <c r="L258" s="20"/>
      <c r="M258" s="20"/>
      <c r="N258" s="20"/>
      <c r="O258" s="20"/>
    </row>
    <row r="259" spans="1:15" s="81" customFormat="1">
      <c r="A259" s="20"/>
      <c r="B259" s="20"/>
      <c r="C259" s="126" t="s">
        <v>105</v>
      </c>
      <c r="D259" s="90"/>
      <c r="F259" s="128"/>
      <c r="G259" s="129"/>
      <c r="H259" s="130"/>
      <c r="I259" s="130"/>
      <c r="J259" s="20"/>
      <c r="K259" s="20"/>
      <c r="L259" s="20"/>
      <c r="M259" s="20"/>
      <c r="N259" s="20"/>
      <c r="O259" s="20"/>
    </row>
    <row r="260" spans="1:15" s="81" customFormat="1">
      <c r="A260" s="20"/>
      <c r="B260" s="20"/>
      <c r="C260" s="175" t="s">
        <v>411</v>
      </c>
      <c r="D260" s="90"/>
      <c r="F260" s="128"/>
      <c r="G260" s="129"/>
      <c r="H260" s="130"/>
      <c r="I260" s="130"/>
      <c r="J260" s="20"/>
      <c r="K260" s="20"/>
      <c r="L260" s="20"/>
      <c r="M260" s="20"/>
      <c r="N260" s="20"/>
      <c r="O260" s="20"/>
    </row>
    <row r="261" spans="1:15" s="81" customFormat="1">
      <c r="A261" s="20"/>
      <c r="B261" s="20"/>
      <c r="C261" s="175"/>
      <c r="D261" s="90"/>
      <c r="F261" s="128"/>
      <c r="G261" s="129"/>
      <c r="H261" s="130"/>
      <c r="I261" s="130"/>
      <c r="J261" s="20"/>
      <c r="K261" s="20"/>
      <c r="L261" s="20"/>
      <c r="M261" s="20"/>
      <c r="N261" s="20"/>
      <c r="O261" s="20"/>
    </row>
    <row r="262" spans="1:15" s="90" customFormat="1">
      <c r="B262" s="25"/>
      <c r="C262" s="289" t="s">
        <v>894</v>
      </c>
      <c r="D262" s="89"/>
      <c r="E262" s="89"/>
      <c r="F262" s="128"/>
      <c r="G262" s="129"/>
      <c r="H262" s="130"/>
      <c r="I262" s="130"/>
    </row>
    <row r="263" spans="1:15" s="90" customFormat="1" ht="31.5">
      <c r="A263" s="34" t="s">
        <v>88</v>
      </c>
      <c r="B263" s="77" t="str">
        <f>IF(ISBLANK(C261),IF(ISBLANK(C263),5,CONCATENATE(COUNTA($B$2:B262)+1,".")))</f>
        <v>11.</v>
      </c>
      <c r="C263" s="218" t="s">
        <v>882</v>
      </c>
      <c r="D263" s="127"/>
      <c r="E263" s="81"/>
      <c r="F263" s="128">
        <v>2</v>
      </c>
      <c r="G263" s="129" t="s">
        <v>1</v>
      </c>
      <c r="H263" s="130"/>
      <c r="I263" s="130">
        <f>F263*H263</f>
        <v>0</v>
      </c>
    </row>
    <row r="264" spans="1:15" s="90" customFormat="1">
      <c r="A264" s="20"/>
      <c r="B264" s="128"/>
      <c r="C264" s="133" t="s">
        <v>116</v>
      </c>
      <c r="D264" s="134"/>
      <c r="E264" s="81"/>
      <c r="F264" s="128"/>
      <c r="G264" s="129"/>
      <c r="H264" s="130"/>
      <c r="I264" s="130"/>
    </row>
    <row r="265" spans="1:15" s="90" customFormat="1">
      <c r="A265" s="20"/>
      <c r="B265" s="128"/>
      <c r="C265" s="174" t="s">
        <v>412</v>
      </c>
      <c r="D265" s="128"/>
      <c r="E265" s="81"/>
      <c r="F265" s="128"/>
      <c r="G265" s="129"/>
      <c r="H265" s="130"/>
      <c r="I265" s="130"/>
    </row>
    <row r="266" spans="1:15" s="90" customFormat="1">
      <c r="A266" s="20"/>
      <c r="B266" s="128"/>
      <c r="C266" s="132" t="s">
        <v>117</v>
      </c>
      <c r="D266" s="128"/>
      <c r="E266" s="81"/>
      <c r="F266" s="128"/>
      <c r="G266" s="129"/>
      <c r="H266" s="130"/>
      <c r="I266" s="130"/>
    </row>
    <row r="267" spans="1:15" s="90" customFormat="1">
      <c r="A267" s="20"/>
      <c r="B267" s="128"/>
      <c r="C267" s="174" t="s">
        <v>410</v>
      </c>
      <c r="D267" s="128"/>
      <c r="E267" s="81"/>
      <c r="F267" s="128"/>
      <c r="G267" s="129"/>
      <c r="H267" s="130"/>
      <c r="I267" s="130"/>
    </row>
    <row r="268" spans="1:15" s="90" customFormat="1">
      <c r="A268" s="20"/>
      <c r="B268" s="128"/>
      <c r="C268" s="132" t="s">
        <v>118</v>
      </c>
      <c r="D268" s="128"/>
      <c r="E268" s="81"/>
      <c r="F268" s="128"/>
      <c r="G268" s="129"/>
      <c r="H268" s="130"/>
      <c r="I268" s="130"/>
    </row>
    <row r="269" spans="1:15" s="90" customFormat="1">
      <c r="A269" s="20"/>
      <c r="B269" s="128"/>
      <c r="C269" s="174" t="s">
        <v>414</v>
      </c>
      <c r="D269" s="129" t="s">
        <v>64</v>
      </c>
      <c r="E269" s="81"/>
      <c r="F269" s="128"/>
      <c r="G269" s="129"/>
      <c r="H269" s="130"/>
      <c r="I269" s="130"/>
    </row>
    <row r="270" spans="1:15" s="90" customFormat="1">
      <c r="A270" s="20"/>
      <c r="B270" s="128"/>
      <c r="C270" s="174" t="s">
        <v>101</v>
      </c>
      <c r="D270" s="129" t="s">
        <v>64</v>
      </c>
      <c r="E270" s="81"/>
      <c r="F270" s="128"/>
      <c r="G270" s="129"/>
      <c r="H270" s="130"/>
      <c r="I270" s="130"/>
    </row>
    <row r="271" spans="1:15" s="90" customFormat="1">
      <c r="A271" s="20"/>
      <c r="B271" s="128"/>
      <c r="C271" s="174" t="s">
        <v>415</v>
      </c>
      <c r="D271" s="129" t="s">
        <v>64</v>
      </c>
      <c r="E271" s="81"/>
      <c r="F271" s="128"/>
      <c r="G271" s="129"/>
      <c r="H271" s="130"/>
      <c r="I271" s="130"/>
    </row>
    <row r="272" spans="1:15" s="90" customFormat="1">
      <c r="A272" s="20"/>
      <c r="B272" s="128"/>
      <c r="C272" s="175" t="s">
        <v>394</v>
      </c>
      <c r="D272" s="128"/>
      <c r="E272" s="81"/>
      <c r="F272" s="128"/>
      <c r="G272" s="128"/>
      <c r="H272" s="129"/>
      <c r="I272" s="130"/>
    </row>
    <row r="273" spans="1:15" s="90" customFormat="1">
      <c r="A273" s="20"/>
      <c r="B273" s="128"/>
      <c r="C273" s="175"/>
      <c r="D273" s="128"/>
      <c r="E273" s="81"/>
      <c r="F273" s="128"/>
      <c r="G273" s="128"/>
      <c r="H273" s="129"/>
      <c r="I273" s="130"/>
    </row>
    <row r="274" spans="1:15" s="90" customFormat="1">
      <c r="A274" s="34" t="s">
        <v>88</v>
      </c>
      <c r="B274" s="77" t="str">
        <f>IF(ISBLANK(C273),IF(ISBLANK(C274),5,CONCATENATE(COUNTA($B$2:B273)+1,".")))</f>
        <v>12.</v>
      </c>
      <c r="C274" s="209" t="s">
        <v>895</v>
      </c>
      <c r="D274" s="128"/>
      <c r="E274" s="128"/>
      <c r="F274" s="128"/>
      <c r="G274" s="129"/>
      <c r="H274" s="130"/>
      <c r="I274" s="130"/>
    </row>
    <row r="275" spans="1:15" s="90" customFormat="1">
      <c r="B275" s="25"/>
      <c r="C275" s="209" t="s">
        <v>896</v>
      </c>
      <c r="D275" s="210"/>
      <c r="E275" s="89"/>
      <c r="F275" s="128">
        <v>8</v>
      </c>
      <c r="G275" s="210" t="s">
        <v>0</v>
      </c>
      <c r="H275" s="130"/>
      <c r="I275" s="130">
        <f>F275*H275</f>
        <v>0</v>
      </c>
    </row>
    <row r="276" spans="1:15" s="90" customFormat="1">
      <c r="B276" s="25"/>
      <c r="C276" s="209" t="s">
        <v>414</v>
      </c>
      <c r="D276" s="210"/>
      <c r="E276" s="89"/>
      <c r="F276" s="128">
        <v>2</v>
      </c>
      <c r="G276" s="210" t="s">
        <v>0</v>
      </c>
      <c r="H276" s="130"/>
      <c r="I276" s="130">
        <f>F276*H276</f>
        <v>0</v>
      </c>
    </row>
    <row r="277" spans="1:15" s="90" customFormat="1">
      <c r="B277" s="25"/>
      <c r="C277" s="209" t="s">
        <v>131</v>
      </c>
      <c r="D277" s="210"/>
      <c r="E277" s="89"/>
      <c r="F277" s="128">
        <v>2</v>
      </c>
      <c r="G277" s="210" t="s">
        <v>0</v>
      </c>
      <c r="H277" s="130"/>
      <c r="I277" s="130">
        <f>F277*H277</f>
        <v>0</v>
      </c>
    </row>
    <row r="278" spans="1:15" s="90" customFormat="1">
      <c r="B278" s="25"/>
      <c r="C278" s="212" t="s">
        <v>897</v>
      </c>
      <c r="D278" s="210"/>
      <c r="E278" s="89"/>
      <c r="F278" s="128">
        <v>2</v>
      </c>
      <c r="G278" s="210" t="s">
        <v>0</v>
      </c>
      <c r="H278" s="130"/>
      <c r="I278" s="130">
        <f>F278*H278</f>
        <v>0</v>
      </c>
    </row>
    <row r="279" spans="1:15" s="90" customFormat="1">
      <c r="B279" s="25"/>
      <c r="C279" s="126"/>
      <c r="D279" s="89"/>
      <c r="E279" s="89"/>
      <c r="F279" s="128"/>
      <c r="G279" s="129"/>
      <c r="H279" s="130"/>
      <c r="I279" s="130"/>
    </row>
    <row r="280" spans="1:15" s="81" customFormat="1" ht="57" customHeight="1">
      <c r="A280" s="34" t="s">
        <v>88</v>
      </c>
      <c r="B280" s="77" t="str">
        <f>IF(ISBLANK(C279),IF(ISBLANK(C280),5,CONCATENATE(COUNTA($B$2:B279)+1,".")))</f>
        <v>13.</v>
      </c>
      <c r="C280" s="218" t="s">
        <v>900</v>
      </c>
      <c r="D280" s="127"/>
      <c r="F280" s="128">
        <v>1</v>
      </c>
      <c r="G280" s="129" t="s">
        <v>1</v>
      </c>
      <c r="H280" s="130"/>
      <c r="I280" s="130">
        <f>F280*H280</f>
        <v>0</v>
      </c>
      <c r="J280" s="20"/>
      <c r="K280" s="20"/>
      <c r="L280" s="20"/>
      <c r="M280" s="20"/>
      <c r="N280" s="20"/>
      <c r="O280" s="20"/>
    </row>
    <row r="281" spans="1:15" s="81" customFormat="1">
      <c r="A281" s="20"/>
      <c r="B281" s="20"/>
      <c r="C281" s="208" t="s">
        <v>393</v>
      </c>
      <c r="D281" s="133"/>
      <c r="F281" s="128"/>
      <c r="G281" s="129"/>
      <c r="H281" s="130"/>
      <c r="I281" s="130"/>
      <c r="J281" s="20"/>
      <c r="K281" s="20"/>
      <c r="L281" s="20"/>
      <c r="M281" s="20"/>
      <c r="N281" s="20"/>
      <c r="O281" s="20"/>
    </row>
    <row r="282" spans="1:15" s="81" customFormat="1">
      <c r="A282" s="20"/>
      <c r="B282" s="20"/>
      <c r="C282" s="282" t="s">
        <v>399</v>
      </c>
      <c r="D282" s="20"/>
      <c r="F282" s="128"/>
      <c r="G282" s="129"/>
      <c r="H282" s="130"/>
      <c r="I282" s="130"/>
      <c r="J282" s="20"/>
      <c r="K282" s="20"/>
      <c r="L282" s="20"/>
      <c r="M282" s="20"/>
      <c r="N282" s="20"/>
      <c r="O282" s="20"/>
    </row>
    <row r="283" spans="1:15" s="81" customFormat="1">
      <c r="A283" s="20"/>
      <c r="B283" s="20"/>
      <c r="C283" s="23" t="s">
        <v>96</v>
      </c>
      <c r="D283" s="20"/>
      <c r="F283" s="128"/>
      <c r="G283" s="129"/>
      <c r="H283" s="130"/>
      <c r="I283" s="130"/>
      <c r="J283" s="20"/>
      <c r="K283" s="20"/>
      <c r="L283" s="20"/>
      <c r="M283" s="20"/>
      <c r="N283" s="20"/>
      <c r="O283" s="20"/>
    </row>
    <row r="284" spans="1:15" s="81" customFormat="1">
      <c r="A284" s="20"/>
      <c r="B284" s="20"/>
      <c r="C284" s="23" t="s">
        <v>397</v>
      </c>
      <c r="D284" s="20"/>
      <c r="F284" s="128"/>
      <c r="G284" s="129"/>
      <c r="H284" s="130"/>
      <c r="I284" s="130"/>
      <c r="J284" s="20"/>
      <c r="K284" s="20"/>
      <c r="L284" s="20"/>
      <c r="M284" s="20"/>
      <c r="N284" s="20"/>
      <c r="O284" s="20"/>
    </row>
    <row r="285" spans="1:15" s="81" customFormat="1">
      <c r="A285" s="20"/>
      <c r="B285" s="20"/>
      <c r="C285" s="23" t="s">
        <v>396</v>
      </c>
      <c r="D285" s="20"/>
      <c r="F285" s="128"/>
      <c r="G285" s="129"/>
      <c r="H285" s="130"/>
      <c r="I285" s="130"/>
      <c r="J285" s="20"/>
      <c r="K285" s="20"/>
      <c r="L285" s="20"/>
      <c r="M285" s="20"/>
      <c r="N285" s="20"/>
      <c r="O285" s="20"/>
    </row>
    <row r="286" spans="1:15" s="81" customFormat="1">
      <c r="A286" s="20"/>
      <c r="B286" s="20"/>
      <c r="C286" s="23" t="s">
        <v>97</v>
      </c>
      <c r="D286" s="20"/>
      <c r="F286" s="128"/>
      <c r="G286" s="129"/>
      <c r="H286" s="130"/>
      <c r="I286" s="130"/>
      <c r="J286" s="20"/>
      <c r="K286" s="20"/>
      <c r="L286" s="20"/>
      <c r="M286" s="20"/>
      <c r="N286" s="20"/>
      <c r="O286" s="20"/>
    </row>
    <row r="287" spans="1:15" s="81" customFormat="1">
      <c r="A287" s="20"/>
      <c r="B287" s="20"/>
      <c r="C287" s="282" t="s">
        <v>898</v>
      </c>
      <c r="D287" s="20"/>
      <c r="F287" s="128"/>
      <c r="G287" s="129"/>
      <c r="H287" s="130"/>
      <c r="I287" s="130"/>
      <c r="J287" s="20"/>
      <c r="K287" s="20"/>
      <c r="L287" s="20"/>
      <c r="M287" s="20"/>
      <c r="N287" s="20"/>
      <c r="O287" s="20"/>
    </row>
    <row r="288" spans="1:15" s="81" customFormat="1">
      <c r="A288" s="20"/>
      <c r="B288" s="20"/>
      <c r="C288" s="23" t="s">
        <v>899</v>
      </c>
      <c r="D288" s="20"/>
      <c r="F288" s="128"/>
      <c r="G288" s="129"/>
      <c r="H288" s="130"/>
      <c r="I288" s="130"/>
      <c r="J288" s="20"/>
      <c r="K288" s="20"/>
      <c r="L288" s="20"/>
      <c r="M288" s="20"/>
      <c r="N288" s="20"/>
      <c r="O288" s="20"/>
    </row>
    <row r="289" spans="1:15" s="81" customFormat="1">
      <c r="A289" s="20"/>
      <c r="B289" s="20"/>
      <c r="C289" s="23" t="s">
        <v>100</v>
      </c>
      <c r="D289" s="20"/>
      <c r="F289" s="128"/>
      <c r="G289" s="129"/>
      <c r="H289" s="130"/>
      <c r="I289" s="130"/>
      <c r="J289" s="20"/>
      <c r="K289" s="20"/>
      <c r="L289" s="20"/>
      <c r="M289" s="20"/>
      <c r="N289" s="20"/>
      <c r="O289" s="20"/>
    </row>
    <row r="290" spans="1:15" s="81" customFormat="1">
      <c r="A290" s="20"/>
      <c r="B290" s="20"/>
      <c r="C290" s="23" t="s">
        <v>396</v>
      </c>
      <c r="D290" s="20"/>
      <c r="F290" s="128"/>
      <c r="G290" s="129"/>
      <c r="H290" s="130"/>
      <c r="I290" s="130"/>
      <c r="J290" s="20"/>
      <c r="K290" s="20"/>
      <c r="L290" s="20"/>
      <c r="M290" s="20"/>
      <c r="N290" s="20"/>
      <c r="O290" s="20"/>
    </row>
    <row r="291" spans="1:15" s="81" customFormat="1">
      <c r="A291" s="20"/>
      <c r="B291" s="20"/>
      <c r="C291" s="23" t="s">
        <v>97</v>
      </c>
      <c r="D291" s="20"/>
      <c r="F291" s="128"/>
      <c r="G291" s="129"/>
      <c r="H291" s="130"/>
      <c r="I291" s="130"/>
      <c r="J291" s="20"/>
      <c r="K291" s="20"/>
      <c r="L291" s="20"/>
      <c r="M291" s="20"/>
      <c r="N291" s="20"/>
      <c r="O291" s="20"/>
    </row>
    <row r="292" spans="1:15" s="90" customFormat="1">
      <c r="B292" s="25"/>
      <c r="C292" s="126"/>
      <c r="D292" s="89"/>
      <c r="E292" s="89"/>
      <c r="F292" s="128"/>
      <c r="G292" s="129"/>
      <c r="H292" s="130"/>
      <c r="I292" s="130"/>
    </row>
    <row r="293" spans="1:15" s="90" customFormat="1">
      <c r="B293" s="25"/>
      <c r="C293" s="289" t="s">
        <v>902</v>
      </c>
      <c r="D293" s="89"/>
      <c r="E293" s="89"/>
      <c r="F293" s="128"/>
      <c r="G293" s="129"/>
      <c r="H293" s="130"/>
      <c r="I293" s="130"/>
    </row>
    <row r="294" spans="1:15" s="81" customFormat="1" ht="31.5">
      <c r="A294" s="34" t="s">
        <v>88</v>
      </c>
      <c r="B294" s="77" t="str">
        <f>IF(ISBLANK(C292),IF(ISBLANK(C294),5,CONCATENATE(COUNTA($B$2:B293)+1,".")))</f>
        <v>14.</v>
      </c>
      <c r="C294" s="127" t="s">
        <v>115</v>
      </c>
      <c r="D294" s="127"/>
      <c r="F294" s="128">
        <v>1</v>
      </c>
      <c r="G294" s="129" t="s">
        <v>1</v>
      </c>
      <c r="H294" s="130"/>
      <c r="I294" s="130">
        <f>F294*H294</f>
        <v>0</v>
      </c>
      <c r="J294" s="20"/>
      <c r="K294" s="20"/>
      <c r="L294" s="20"/>
      <c r="M294" s="20"/>
      <c r="N294" s="20"/>
      <c r="O294" s="20"/>
    </row>
    <row r="295" spans="1:15" s="81" customFormat="1">
      <c r="A295" s="20"/>
      <c r="B295" s="128"/>
      <c r="C295" s="174" t="s">
        <v>107</v>
      </c>
      <c r="D295" s="128"/>
      <c r="F295" s="128"/>
      <c r="G295" s="129"/>
      <c r="H295" s="130"/>
      <c r="I295" s="130"/>
      <c r="J295" s="20"/>
      <c r="K295" s="20"/>
      <c r="L295" s="20"/>
      <c r="M295" s="20"/>
      <c r="N295" s="20"/>
      <c r="O295" s="20"/>
    </row>
    <row r="296" spans="1:15" s="81" customFormat="1">
      <c r="A296" s="20"/>
      <c r="B296" s="128"/>
      <c r="C296" s="174" t="s">
        <v>417</v>
      </c>
      <c r="D296" s="128"/>
      <c r="F296" s="128"/>
      <c r="G296" s="129"/>
      <c r="H296" s="130"/>
      <c r="I296" s="130"/>
      <c r="J296" s="20"/>
      <c r="K296" s="20"/>
      <c r="L296" s="20"/>
      <c r="M296" s="20"/>
      <c r="N296" s="20"/>
      <c r="O296" s="20"/>
    </row>
    <row r="297" spans="1:15" s="81" customFormat="1">
      <c r="A297" s="20"/>
      <c r="B297" s="128"/>
      <c r="C297" s="209" t="s">
        <v>901</v>
      </c>
      <c r="D297" s="128"/>
      <c r="F297" s="128"/>
      <c r="G297" s="129"/>
      <c r="H297" s="130"/>
      <c r="I297" s="130"/>
      <c r="J297" s="20"/>
      <c r="K297" s="20"/>
      <c r="L297" s="20"/>
      <c r="M297" s="20"/>
      <c r="N297" s="20"/>
      <c r="O297" s="20"/>
    </row>
    <row r="298" spans="1:15" s="81" customFormat="1">
      <c r="A298" s="20"/>
      <c r="B298" s="128"/>
      <c r="C298" s="174" t="s">
        <v>418</v>
      </c>
      <c r="D298" s="128"/>
      <c r="F298" s="128"/>
      <c r="G298" s="129"/>
      <c r="H298" s="130"/>
      <c r="I298" s="130"/>
      <c r="J298" s="20"/>
      <c r="K298" s="20"/>
      <c r="L298" s="20"/>
      <c r="M298" s="20"/>
      <c r="N298" s="20"/>
      <c r="O298" s="20"/>
    </row>
    <row r="299" spans="1:15" s="81" customFormat="1">
      <c r="A299" s="20"/>
      <c r="B299" s="128"/>
      <c r="C299" s="132" t="s">
        <v>118</v>
      </c>
      <c r="D299" s="128"/>
      <c r="F299" s="128"/>
      <c r="G299" s="129"/>
      <c r="H299" s="130"/>
      <c r="I299" s="130"/>
      <c r="J299" s="20"/>
      <c r="K299" s="20"/>
      <c r="L299" s="20"/>
      <c r="M299" s="20"/>
      <c r="N299" s="20"/>
      <c r="O299" s="20"/>
    </row>
    <row r="300" spans="1:15" s="81" customFormat="1">
      <c r="A300" s="20"/>
      <c r="B300" s="128"/>
      <c r="C300" s="174" t="s">
        <v>419</v>
      </c>
      <c r="D300" s="129" t="s">
        <v>64</v>
      </c>
      <c r="F300" s="128"/>
      <c r="G300" s="129"/>
      <c r="H300" s="130"/>
      <c r="I300" s="130"/>
      <c r="J300" s="20"/>
      <c r="K300" s="20"/>
      <c r="L300" s="20"/>
      <c r="M300" s="20"/>
      <c r="N300" s="20"/>
      <c r="O300" s="20"/>
    </row>
    <row r="301" spans="1:15" s="81" customFormat="1">
      <c r="A301" s="20"/>
      <c r="B301" s="128"/>
      <c r="C301" s="174" t="s">
        <v>90</v>
      </c>
      <c r="D301" s="210" t="s">
        <v>89</v>
      </c>
      <c r="F301" s="128"/>
      <c r="G301" s="129"/>
      <c r="H301" s="130"/>
      <c r="I301" s="130"/>
      <c r="J301" s="20"/>
      <c r="K301" s="20"/>
      <c r="L301" s="20"/>
      <c r="M301" s="20"/>
      <c r="N301" s="20"/>
      <c r="O301" s="20"/>
    </row>
    <row r="302" spans="1:15" s="81" customFormat="1">
      <c r="A302" s="20"/>
      <c r="B302" s="128"/>
      <c r="C302" s="174" t="s">
        <v>420</v>
      </c>
      <c r="D302" s="129" t="s">
        <v>64</v>
      </c>
      <c r="F302" s="128"/>
      <c r="G302" s="129"/>
      <c r="H302" s="130"/>
      <c r="I302" s="130"/>
      <c r="J302" s="20"/>
      <c r="K302" s="20"/>
      <c r="L302" s="20"/>
      <c r="M302" s="20"/>
      <c r="N302" s="20"/>
      <c r="O302" s="20"/>
    </row>
    <row r="303" spans="1:15" s="81" customFormat="1">
      <c r="A303" s="20"/>
      <c r="B303" s="128"/>
      <c r="C303" s="175" t="s">
        <v>421</v>
      </c>
      <c r="D303" s="128"/>
      <c r="E303" s="128"/>
      <c r="F303" s="128"/>
      <c r="G303" s="129"/>
      <c r="H303" s="130"/>
      <c r="I303" s="130"/>
      <c r="J303" s="20"/>
      <c r="K303" s="20"/>
      <c r="L303" s="20"/>
      <c r="M303" s="20"/>
      <c r="N303" s="20"/>
      <c r="O303" s="20"/>
    </row>
    <row r="304" spans="1:15" s="81" customFormat="1">
      <c r="A304" s="20"/>
      <c r="B304" s="128"/>
      <c r="C304" s="132"/>
      <c r="D304" s="128"/>
      <c r="E304" s="128"/>
      <c r="F304" s="128"/>
      <c r="G304" s="129"/>
      <c r="H304" s="130"/>
      <c r="I304" s="130"/>
      <c r="J304" s="20"/>
      <c r="K304" s="20"/>
      <c r="L304" s="20"/>
      <c r="M304" s="20"/>
      <c r="N304" s="20"/>
      <c r="O304" s="20"/>
    </row>
    <row r="305" spans="1:15" s="90" customFormat="1">
      <c r="B305" s="25"/>
      <c r="C305" s="289" t="s">
        <v>923</v>
      </c>
      <c r="D305" s="89"/>
      <c r="E305" s="89"/>
      <c r="F305" s="128"/>
      <c r="G305" s="129"/>
      <c r="H305" s="130"/>
      <c r="I305" s="130"/>
    </row>
    <row r="306" spans="1:15" s="81" customFormat="1" ht="31.5">
      <c r="A306" s="34" t="s">
        <v>88</v>
      </c>
      <c r="B306" s="77" t="str">
        <f>IF(ISBLANK(C304),IF(ISBLANK(C306),5,CONCATENATE(COUNTA($B$2:B305)+1,".")))</f>
        <v>15.</v>
      </c>
      <c r="C306" s="127" t="s">
        <v>115</v>
      </c>
      <c r="D306" s="127"/>
      <c r="F306" s="128">
        <v>1</v>
      </c>
      <c r="G306" s="129" t="s">
        <v>1</v>
      </c>
      <c r="H306" s="130"/>
      <c r="I306" s="130">
        <f>F306*H306</f>
        <v>0</v>
      </c>
      <c r="J306" s="20"/>
      <c r="K306" s="20"/>
      <c r="L306" s="20"/>
      <c r="M306" s="20"/>
      <c r="N306" s="20"/>
      <c r="O306" s="20"/>
    </row>
    <row r="307" spans="1:15" s="81" customFormat="1">
      <c r="A307" s="20"/>
      <c r="B307" s="128"/>
      <c r="C307" s="174" t="s">
        <v>107</v>
      </c>
      <c r="D307" s="128"/>
      <c r="F307" s="128"/>
      <c r="G307" s="129"/>
      <c r="H307" s="130"/>
      <c r="I307" s="130"/>
      <c r="J307" s="20"/>
      <c r="K307" s="20"/>
      <c r="L307" s="20"/>
      <c r="M307" s="20"/>
      <c r="N307" s="20"/>
      <c r="O307" s="20"/>
    </row>
    <row r="308" spans="1:15" s="81" customFormat="1">
      <c r="A308" s="20"/>
      <c r="B308" s="128"/>
      <c r="C308" s="209" t="s">
        <v>924</v>
      </c>
      <c r="D308" s="128"/>
      <c r="F308" s="128"/>
      <c r="G308" s="129"/>
      <c r="H308" s="130"/>
      <c r="I308" s="130"/>
      <c r="J308" s="20"/>
      <c r="K308" s="20"/>
      <c r="L308" s="20"/>
      <c r="M308" s="20"/>
      <c r="N308" s="20"/>
      <c r="O308" s="20"/>
    </row>
    <row r="309" spans="1:15" s="81" customFormat="1">
      <c r="A309" s="20"/>
      <c r="B309" s="128"/>
      <c r="C309" s="209" t="s">
        <v>901</v>
      </c>
      <c r="D309" s="128"/>
      <c r="F309" s="128"/>
      <c r="G309" s="129"/>
      <c r="H309" s="130"/>
      <c r="I309" s="130"/>
      <c r="J309" s="20"/>
      <c r="K309" s="20"/>
      <c r="L309" s="20"/>
      <c r="M309" s="20"/>
      <c r="N309" s="20"/>
      <c r="O309" s="20"/>
    </row>
    <row r="310" spans="1:15" s="81" customFormat="1">
      <c r="A310" s="20"/>
      <c r="B310" s="128"/>
      <c r="C310" s="174" t="s">
        <v>418</v>
      </c>
      <c r="D310" s="128"/>
      <c r="F310" s="128"/>
      <c r="G310" s="129"/>
      <c r="H310" s="130"/>
      <c r="I310" s="130"/>
      <c r="J310" s="20"/>
      <c r="K310" s="20"/>
      <c r="L310" s="20"/>
      <c r="M310" s="20"/>
      <c r="N310" s="20"/>
      <c r="O310" s="20"/>
    </row>
    <row r="311" spans="1:15" s="81" customFormat="1">
      <c r="A311" s="20"/>
      <c r="B311" s="128"/>
      <c r="C311" s="132" t="s">
        <v>118</v>
      </c>
      <c r="D311" s="128"/>
      <c r="F311" s="128"/>
      <c r="G311" s="129"/>
      <c r="H311" s="130"/>
      <c r="I311" s="130"/>
      <c r="J311" s="20"/>
      <c r="K311" s="20"/>
      <c r="L311" s="20"/>
      <c r="M311" s="20"/>
      <c r="N311" s="20"/>
      <c r="O311" s="20"/>
    </row>
    <row r="312" spans="1:15" s="81" customFormat="1">
      <c r="A312" s="20"/>
      <c r="B312" s="128"/>
      <c r="C312" s="174" t="s">
        <v>419</v>
      </c>
      <c r="D312" s="129" t="s">
        <v>64</v>
      </c>
      <c r="F312" s="128"/>
      <c r="G312" s="129"/>
      <c r="H312" s="130"/>
      <c r="I312" s="130"/>
      <c r="J312" s="20"/>
      <c r="K312" s="20"/>
      <c r="L312" s="20"/>
      <c r="M312" s="20"/>
      <c r="N312" s="20"/>
      <c r="O312" s="20"/>
    </row>
    <row r="313" spans="1:15" s="81" customFormat="1">
      <c r="A313" s="20"/>
      <c r="B313" s="128"/>
      <c r="C313" s="174" t="s">
        <v>90</v>
      </c>
      <c r="D313" s="210" t="s">
        <v>89</v>
      </c>
      <c r="F313" s="128"/>
      <c r="G313" s="129"/>
      <c r="H313" s="130"/>
      <c r="I313" s="130"/>
      <c r="J313" s="20"/>
      <c r="K313" s="20"/>
      <c r="L313" s="20"/>
      <c r="M313" s="20"/>
      <c r="N313" s="20"/>
      <c r="O313" s="20"/>
    </row>
    <row r="314" spans="1:15" s="81" customFormat="1">
      <c r="A314" s="20"/>
      <c r="B314" s="128"/>
      <c r="C314" s="174" t="s">
        <v>420</v>
      </c>
      <c r="D314" s="129" t="s">
        <v>64</v>
      </c>
      <c r="F314" s="128"/>
      <c r="G314" s="129"/>
      <c r="H314" s="130"/>
      <c r="I314" s="130"/>
      <c r="J314" s="20"/>
      <c r="K314" s="20"/>
      <c r="L314" s="20"/>
      <c r="M314" s="20"/>
      <c r="N314" s="20"/>
      <c r="O314" s="20"/>
    </row>
    <row r="315" spans="1:15" s="81" customFormat="1">
      <c r="A315" s="20"/>
      <c r="B315" s="128"/>
      <c r="C315" s="175" t="s">
        <v>421</v>
      </c>
      <c r="D315" s="128"/>
      <c r="E315" s="128"/>
      <c r="F315" s="128"/>
      <c r="G315" s="129"/>
      <c r="H315" s="130"/>
      <c r="I315" s="130"/>
      <c r="J315" s="20"/>
      <c r="K315" s="20"/>
      <c r="L315" s="20"/>
      <c r="M315" s="20"/>
      <c r="N315" s="20"/>
      <c r="O315" s="20"/>
    </row>
    <row r="316" spans="1:15" s="81" customFormat="1">
      <c r="A316" s="20"/>
      <c r="B316" s="128"/>
      <c r="C316" s="132"/>
      <c r="D316" s="128"/>
      <c r="E316" s="128"/>
      <c r="F316" s="128"/>
      <c r="G316" s="129"/>
      <c r="H316" s="130"/>
      <c r="I316" s="130"/>
      <c r="J316" s="20"/>
      <c r="K316" s="20"/>
      <c r="L316" s="20"/>
      <c r="M316" s="20"/>
      <c r="N316" s="20"/>
      <c r="O316" s="20"/>
    </row>
    <row r="317" spans="1:15" s="81" customFormat="1" ht="47.25">
      <c r="A317" s="34" t="s">
        <v>88</v>
      </c>
      <c r="B317" s="77" t="str">
        <f>IF(ISBLANK(C304),IF(ISBLANK(C317),5,CONCATENATE(COUNTA($B$2:B304)+1,".")))</f>
        <v>15.</v>
      </c>
      <c r="C317" s="208" t="s">
        <v>422</v>
      </c>
      <c r="D317" s="94"/>
      <c r="E317" s="177"/>
      <c r="F317" s="178"/>
      <c r="G317" s="179"/>
      <c r="H317" s="179"/>
      <c r="I317" s="211"/>
      <c r="J317" s="20"/>
      <c r="K317" s="20"/>
      <c r="L317" s="20"/>
      <c r="M317" s="20"/>
      <c r="N317" s="20"/>
      <c r="O317" s="20"/>
    </row>
    <row r="318" spans="1:15" s="90" customFormat="1">
      <c r="A318" s="20"/>
      <c r="B318" s="20"/>
      <c r="C318" s="209" t="s">
        <v>508</v>
      </c>
      <c r="D318" s="20"/>
      <c r="E318" s="81"/>
      <c r="G318" s="210"/>
      <c r="H318" s="211"/>
      <c r="I318" s="211"/>
    </row>
    <row r="319" spans="1:15" s="90" customFormat="1">
      <c r="A319" s="20"/>
      <c r="B319" s="20"/>
      <c r="C319" s="209" t="s">
        <v>509</v>
      </c>
      <c r="D319" s="20"/>
      <c r="E319" s="81"/>
      <c r="G319" s="210"/>
      <c r="H319" s="211"/>
      <c r="I319" s="211"/>
    </row>
    <row r="320" spans="1:15" s="90" customFormat="1" ht="16.5">
      <c r="A320" s="20"/>
      <c r="B320" s="20"/>
      <c r="C320" s="209" t="s">
        <v>423</v>
      </c>
      <c r="D320" s="20"/>
      <c r="E320" s="177"/>
      <c r="G320" s="210"/>
      <c r="H320" s="211"/>
      <c r="I320" s="211"/>
    </row>
    <row r="321" spans="1:16" s="90" customFormat="1">
      <c r="A321" s="20"/>
      <c r="B321" s="20"/>
      <c r="C321" s="209" t="s">
        <v>287</v>
      </c>
      <c r="D321" s="20"/>
      <c r="F321" s="90">
        <v>84</v>
      </c>
      <c r="G321" s="210" t="s">
        <v>2</v>
      </c>
      <c r="H321" s="211"/>
      <c r="I321" s="130">
        <f>F321*H321</f>
        <v>0</v>
      </c>
    </row>
    <row r="322" spans="1:16" s="90" customFormat="1">
      <c r="A322" s="20"/>
      <c r="B322" s="20"/>
      <c r="C322" s="209" t="s">
        <v>215</v>
      </c>
      <c r="D322" s="20"/>
      <c r="F322" s="90">
        <v>36</v>
      </c>
      <c r="G322" s="210" t="s">
        <v>2</v>
      </c>
      <c r="H322" s="211"/>
      <c r="I322" s="130">
        <f>F322*H322</f>
        <v>0</v>
      </c>
    </row>
    <row r="323" spans="1:16" s="90" customFormat="1">
      <c r="A323" s="20"/>
      <c r="B323" s="20"/>
      <c r="C323" s="209" t="s">
        <v>290</v>
      </c>
      <c r="D323" s="20"/>
      <c r="F323" s="90">
        <v>24</v>
      </c>
      <c r="G323" s="210" t="s">
        <v>2</v>
      </c>
      <c r="H323" s="211"/>
      <c r="I323" s="130">
        <f>F323*H323</f>
        <v>0</v>
      </c>
    </row>
    <row r="324" spans="1:16" s="90" customFormat="1">
      <c r="A324" s="20"/>
      <c r="B324" s="20"/>
      <c r="C324" s="209" t="s">
        <v>220</v>
      </c>
      <c r="D324" s="20"/>
      <c r="F324" s="90">
        <v>30</v>
      </c>
      <c r="G324" s="210" t="s">
        <v>2</v>
      </c>
      <c r="H324" s="211"/>
      <c r="I324" s="130">
        <f>F324*H324</f>
        <v>0</v>
      </c>
    </row>
    <row r="325" spans="1:16" s="90" customFormat="1">
      <c r="A325" s="20"/>
      <c r="B325" s="20"/>
      <c r="C325" s="209"/>
      <c r="G325" s="210"/>
      <c r="H325" s="211"/>
      <c r="I325" s="211"/>
    </row>
    <row r="326" spans="1:16" s="90" customFormat="1" ht="31.5">
      <c r="A326" s="34" t="s">
        <v>88</v>
      </c>
      <c r="B326" s="77" t="str">
        <f>IF(ISBLANK(C325),IF(ISBLANK(C326),5,CONCATENATE(COUNTA($B$2:B325)+1,".")))</f>
        <v>17.</v>
      </c>
      <c r="C326" s="208" t="s">
        <v>128</v>
      </c>
      <c r="D326" s="208"/>
      <c r="F326" s="208"/>
      <c r="G326" s="20"/>
      <c r="H326" s="20"/>
    </row>
    <row r="327" spans="1:16" s="90" customFormat="1" ht="18">
      <c r="A327" s="20"/>
      <c r="B327" s="20"/>
      <c r="C327" s="208" t="s">
        <v>133</v>
      </c>
      <c r="D327" s="208"/>
      <c r="F327" s="208"/>
      <c r="G327" s="20"/>
      <c r="H327" s="20"/>
    </row>
    <row r="328" spans="1:16" s="90" customFormat="1">
      <c r="A328" s="20"/>
      <c r="B328" s="20"/>
      <c r="C328" s="209" t="s">
        <v>129</v>
      </c>
      <c r="D328" s="212"/>
      <c r="F328" s="212"/>
      <c r="G328" s="20"/>
      <c r="H328" s="20"/>
    </row>
    <row r="329" spans="1:16" s="90" customFormat="1">
      <c r="A329" s="20"/>
      <c r="B329" s="20"/>
      <c r="C329" s="296" t="s">
        <v>134</v>
      </c>
      <c r="D329" s="296"/>
      <c r="F329" s="212"/>
      <c r="G329" s="20"/>
      <c r="H329" s="20"/>
    </row>
    <row r="330" spans="1:16" s="90" customFormat="1">
      <c r="A330" s="20"/>
      <c r="B330" s="20"/>
      <c r="C330" s="209" t="s">
        <v>287</v>
      </c>
      <c r="D330" s="20"/>
      <c r="F330" s="90">
        <v>84</v>
      </c>
      <c r="G330" s="210" t="s">
        <v>2</v>
      </c>
      <c r="H330" s="211"/>
      <c r="I330" s="130">
        <f>F330*H330</f>
        <v>0</v>
      </c>
    </row>
    <row r="331" spans="1:16" s="90" customFormat="1">
      <c r="A331" s="20"/>
      <c r="B331" s="20"/>
      <c r="C331" s="209" t="s">
        <v>215</v>
      </c>
      <c r="D331" s="20"/>
      <c r="F331" s="90">
        <v>36</v>
      </c>
      <c r="G331" s="210" t="s">
        <v>2</v>
      </c>
      <c r="H331" s="211"/>
      <c r="I331" s="130">
        <f>F331*H331</f>
        <v>0</v>
      </c>
    </row>
    <row r="332" spans="1:16" s="90" customFormat="1">
      <c r="A332" s="20"/>
      <c r="B332" s="20"/>
      <c r="C332" s="209" t="s">
        <v>290</v>
      </c>
      <c r="D332" s="20"/>
      <c r="F332" s="90">
        <v>24</v>
      </c>
      <c r="G332" s="210" t="s">
        <v>2</v>
      </c>
      <c r="H332" s="211"/>
      <c r="I332" s="130">
        <f>F332*H332</f>
        <v>0</v>
      </c>
    </row>
    <row r="333" spans="1:16" s="90" customFormat="1">
      <c r="A333" s="20"/>
      <c r="B333" s="20"/>
      <c r="C333" s="209" t="s">
        <v>220</v>
      </c>
      <c r="D333" s="20"/>
      <c r="F333" s="90">
        <v>30</v>
      </c>
      <c r="G333" s="210" t="s">
        <v>2</v>
      </c>
      <c r="H333" s="211"/>
      <c r="I333" s="130">
        <f>F333*H333</f>
        <v>0</v>
      </c>
    </row>
    <row r="334" spans="1:16" s="90" customFormat="1">
      <c r="B334" s="25"/>
      <c r="C334" s="126"/>
      <c r="D334" s="89"/>
      <c r="E334" s="89"/>
      <c r="F334" s="128"/>
      <c r="G334" s="129"/>
      <c r="H334" s="130"/>
      <c r="I334" s="130"/>
    </row>
    <row r="335" spans="1:16" s="90" customFormat="1">
      <c r="A335" s="20"/>
      <c r="B335" s="20"/>
      <c r="C335" s="290" t="s">
        <v>922</v>
      </c>
      <c r="D335" s="20"/>
      <c r="E335" s="20"/>
      <c r="F335" s="212"/>
      <c r="G335" s="210"/>
      <c r="H335" s="211"/>
      <c r="I335" s="211"/>
      <c r="J335" s="81"/>
      <c r="K335" s="20"/>
      <c r="L335" s="20"/>
      <c r="M335" s="20"/>
      <c r="N335" s="20"/>
      <c r="O335" s="20"/>
      <c r="P335" s="20"/>
    </row>
    <row r="336" spans="1:16" s="90" customFormat="1" ht="63">
      <c r="A336" s="34" t="s">
        <v>88</v>
      </c>
      <c r="B336" s="77" t="str">
        <f>IF(ISBLANK(C334),IF(ISBLANK(C336),5,CONCATENATE(COUNTA($B$2:B335)+1,".")))</f>
        <v>18.</v>
      </c>
      <c r="C336" s="218" t="s">
        <v>519</v>
      </c>
      <c r="D336" s="218"/>
      <c r="E336" s="208"/>
      <c r="F336" s="212"/>
      <c r="G336" s="210"/>
      <c r="H336" s="211"/>
      <c r="I336" s="211"/>
      <c r="J336" s="122"/>
      <c r="K336" s="212"/>
      <c r="L336" s="212"/>
      <c r="M336" s="212"/>
      <c r="N336" s="212"/>
      <c r="O336" s="212"/>
      <c r="P336" s="212"/>
    </row>
    <row r="337" spans="1:16" s="90" customFormat="1">
      <c r="A337" s="20"/>
      <c r="B337" s="20"/>
      <c r="C337" s="209" t="s">
        <v>522</v>
      </c>
      <c r="D337" s="212"/>
      <c r="E337" s="212"/>
      <c r="F337" s="212">
        <v>138</v>
      </c>
      <c r="G337" s="210" t="s">
        <v>2</v>
      </c>
      <c r="H337" s="211"/>
      <c r="I337" s="130">
        <f t="shared" ref="I337:I342" si="0">F337*H337</f>
        <v>0</v>
      </c>
      <c r="J337" s="122"/>
      <c r="K337" s="212"/>
      <c r="L337" s="212"/>
      <c r="M337" s="212"/>
      <c r="N337" s="212"/>
      <c r="O337" s="212"/>
      <c r="P337" s="212"/>
    </row>
    <row r="338" spans="1:16" s="90" customFormat="1">
      <c r="A338" s="20"/>
      <c r="B338" s="20"/>
      <c r="C338" s="209" t="s">
        <v>520</v>
      </c>
      <c r="D338" s="212"/>
      <c r="E338" s="212"/>
      <c r="F338" s="212">
        <v>48</v>
      </c>
      <c r="G338" s="210" t="s">
        <v>2</v>
      </c>
      <c r="H338" s="211"/>
      <c r="I338" s="130">
        <f t="shared" si="0"/>
        <v>0</v>
      </c>
      <c r="J338" s="122"/>
      <c r="K338" s="212"/>
      <c r="L338" s="212"/>
      <c r="M338" s="212"/>
      <c r="N338" s="212"/>
      <c r="O338" s="212"/>
      <c r="P338" s="212"/>
    </row>
    <row r="339" spans="1:16" s="90" customFormat="1">
      <c r="A339" s="20"/>
      <c r="B339" s="20"/>
      <c r="C339" s="209" t="s">
        <v>124</v>
      </c>
      <c r="D339" s="212"/>
      <c r="E339" s="212"/>
      <c r="F339" s="212">
        <v>126</v>
      </c>
      <c r="G339" s="210" t="s">
        <v>2</v>
      </c>
      <c r="H339" s="211"/>
      <c r="I339" s="130">
        <f t="shared" si="0"/>
        <v>0</v>
      </c>
      <c r="J339" s="122"/>
      <c r="K339" s="212"/>
      <c r="L339" s="212"/>
      <c r="M339" s="212"/>
      <c r="N339" s="212"/>
      <c r="O339" s="212"/>
      <c r="P339" s="212"/>
    </row>
    <row r="340" spans="1:16" s="90" customFormat="1">
      <c r="A340" s="20"/>
      <c r="B340" s="20"/>
      <c r="C340" s="209" t="s">
        <v>125</v>
      </c>
      <c r="D340" s="212"/>
      <c r="E340" s="212"/>
      <c r="F340" s="212">
        <v>54</v>
      </c>
      <c r="G340" s="210" t="s">
        <v>2</v>
      </c>
      <c r="H340" s="211"/>
      <c r="I340" s="130">
        <f t="shared" si="0"/>
        <v>0</v>
      </c>
      <c r="J340" s="122"/>
      <c r="K340" s="212"/>
      <c r="L340" s="212"/>
      <c r="M340" s="212"/>
      <c r="N340" s="212"/>
      <c r="O340" s="212"/>
      <c r="P340" s="212"/>
    </row>
    <row r="341" spans="1:16" s="90" customFormat="1">
      <c r="A341" s="20"/>
      <c r="B341" s="219"/>
      <c r="C341" s="209" t="s">
        <v>126</v>
      </c>
      <c r="D341" s="212"/>
      <c r="E341" s="212"/>
      <c r="F341" s="212">
        <v>126</v>
      </c>
      <c r="G341" s="210" t="s">
        <v>2</v>
      </c>
      <c r="H341" s="211"/>
      <c r="I341" s="130">
        <f t="shared" si="0"/>
        <v>0</v>
      </c>
      <c r="J341" s="122"/>
      <c r="K341" s="212"/>
      <c r="L341" s="212"/>
      <c r="M341" s="212"/>
      <c r="N341" s="212"/>
      <c r="O341" s="212"/>
      <c r="P341" s="212"/>
    </row>
    <row r="342" spans="1:16" s="90" customFormat="1">
      <c r="A342" s="20"/>
      <c r="B342" s="219"/>
      <c r="C342" s="209" t="s">
        <v>127</v>
      </c>
      <c r="D342" s="212"/>
      <c r="E342" s="212"/>
      <c r="F342" s="212">
        <v>36</v>
      </c>
      <c r="G342" s="210" t="s">
        <v>2</v>
      </c>
      <c r="H342" s="211"/>
      <c r="I342" s="130">
        <f t="shared" si="0"/>
        <v>0</v>
      </c>
      <c r="J342" s="122"/>
      <c r="K342" s="212"/>
      <c r="L342" s="212"/>
      <c r="M342" s="212"/>
      <c r="N342" s="212"/>
      <c r="O342" s="212"/>
      <c r="P342" s="212"/>
    </row>
    <row r="343" spans="1:16" s="90" customFormat="1">
      <c r="A343" s="20"/>
      <c r="B343" s="219"/>
      <c r="C343" s="209"/>
      <c r="D343" s="212"/>
      <c r="E343" s="212"/>
      <c r="F343" s="212"/>
      <c r="G343" s="210"/>
      <c r="H343" s="211"/>
      <c r="I343" s="211"/>
      <c r="J343" s="122"/>
      <c r="K343" s="212"/>
      <c r="L343" s="212"/>
      <c r="M343" s="212"/>
      <c r="N343" s="212"/>
      <c r="O343" s="212"/>
      <c r="P343" s="212"/>
    </row>
    <row r="344" spans="1:16" s="90" customFormat="1" ht="31.5">
      <c r="A344" s="102">
        <v>20</v>
      </c>
      <c r="B344" s="77" t="str">
        <f>IF(ISBLANK(C343),IF(ISBLANK(C344),5,CONCATENATE(COUNTA($B$2:B343)+1,".")))</f>
        <v>19.</v>
      </c>
      <c r="C344" s="218" t="s">
        <v>128</v>
      </c>
      <c r="D344" s="218"/>
      <c r="E344" s="208"/>
      <c r="F344" s="212"/>
      <c r="G344" s="210"/>
      <c r="H344" s="211"/>
      <c r="I344" s="211"/>
      <c r="J344" s="122"/>
      <c r="K344" s="212"/>
      <c r="L344" s="212"/>
      <c r="M344" s="212"/>
      <c r="N344" s="212"/>
      <c r="O344" s="212"/>
      <c r="P344" s="212"/>
    </row>
    <row r="345" spans="1:16" s="90" customFormat="1" ht="18">
      <c r="A345" s="81"/>
      <c r="B345" s="20"/>
      <c r="C345" s="208" t="s">
        <v>133</v>
      </c>
      <c r="D345" s="208"/>
      <c r="E345" s="208"/>
      <c r="F345" s="212"/>
      <c r="G345" s="210"/>
      <c r="H345" s="211"/>
      <c r="I345" s="211"/>
      <c r="J345" s="122"/>
      <c r="K345" s="212"/>
      <c r="L345" s="212"/>
      <c r="M345" s="212"/>
      <c r="N345" s="212"/>
      <c r="O345" s="212"/>
      <c r="P345" s="212"/>
    </row>
    <row r="346" spans="1:16" s="90" customFormat="1">
      <c r="A346" s="38"/>
      <c r="B346" s="136"/>
      <c r="C346" s="209" t="s">
        <v>129</v>
      </c>
      <c r="D346" s="212"/>
      <c r="E346" s="212"/>
      <c r="F346" s="212"/>
      <c r="G346" s="210"/>
      <c r="H346" s="211"/>
      <c r="I346" s="211"/>
      <c r="J346" s="122"/>
      <c r="K346" s="212"/>
      <c r="L346" s="212"/>
      <c r="M346" s="212"/>
      <c r="N346" s="212"/>
      <c r="O346" s="212"/>
      <c r="P346" s="212"/>
    </row>
    <row r="347" spans="1:16" s="90" customFormat="1" ht="31.5">
      <c r="A347" s="20"/>
      <c r="B347" s="20"/>
      <c r="C347" s="218" t="s">
        <v>134</v>
      </c>
      <c r="D347" s="218"/>
      <c r="E347" s="208"/>
      <c r="F347" s="212"/>
      <c r="G347" s="210"/>
      <c r="H347" s="211"/>
      <c r="I347" s="211"/>
      <c r="J347" s="122"/>
      <c r="K347" s="212"/>
      <c r="L347" s="212"/>
      <c r="M347" s="212"/>
      <c r="N347" s="212"/>
      <c r="O347" s="212"/>
      <c r="P347" s="212"/>
    </row>
    <row r="348" spans="1:16" s="90" customFormat="1">
      <c r="A348" s="20"/>
      <c r="B348" s="20"/>
      <c r="C348" s="209" t="s">
        <v>522</v>
      </c>
      <c r="D348" s="212" t="s">
        <v>426</v>
      </c>
      <c r="E348" s="212"/>
      <c r="F348" s="212">
        <v>138</v>
      </c>
      <c r="G348" s="210" t="s">
        <v>2</v>
      </c>
      <c r="H348" s="211"/>
      <c r="I348" s="130">
        <f t="shared" ref="I348:I353" si="1">F348*H348</f>
        <v>0</v>
      </c>
      <c r="J348" s="122"/>
      <c r="K348" s="212"/>
      <c r="L348" s="212"/>
      <c r="M348" s="212"/>
      <c r="N348" s="212"/>
      <c r="O348" s="212"/>
      <c r="P348" s="212"/>
    </row>
    <row r="349" spans="1:16" s="90" customFormat="1">
      <c r="A349" s="20"/>
      <c r="B349" s="20"/>
      <c r="C349" s="209" t="s">
        <v>520</v>
      </c>
      <c r="D349" s="212" t="s">
        <v>426</v>
      </c>
      <c r="E349" s="212"/>
      <c r="F349" s="212">
        <v>48</v>
      </c>
      <c r="G349" s="210" t="s">
        <v>2</v>
      </c>
      <c r="H349" s="211"/>
      <c r="I349" s="130">
        <f t="shared" si="1"/>
        <v>0</v>
      </c>
      <c r="J349" s="122"/>
      <c r="K349" s="212"/>
      <c r="L349" s="212"/>
      <c r="M349" s="212"/>
      <c r="N349" s="212"/>
      <c r="O349" s="212"/>
      <c r="P349" s="212"/>
    </row>
    <row r="350" spans="1:16" s="90" customFormat="1">
      <c r="A350" s="20"/>
      <c r="B350" s="20"/>
      <c r="C350" s="209" t="s">
        <v>124</v>
      </c>
      <c r="D350" s="212" t="s">
        <v>426</v>
      </c>
      <c r="E350" s="212"/>
      <c r="F350" s="212">
        <v>126</v>
      </c>
      <c r="G350" s="210" t="s">
        <v>2</v>
      </c>
      <c r="H350" s="211"/>
      <c r="I350" s="130">
        <f t="shared" si="1"/>
        <v>0</v>
      </c>
      <c r="J350" s="122"/>
      <c r="K350" s="212"/>
      <c r="L350" s="212"/>
      <c r="M350" s="212"/>
      <c r="N350" s="212"/>
      <c r="O350" s="212"/>
      <c r="P350" s="212"/>
    </row>
    <row r="351" spans="1:16" s="90" customFormat="1">
      <c r="A351" s="20"/>
      <c r="B351" s="20"/>
      <c r="C351" s="209" t="s">
        <v>125</v>
      </c>
      <c r="D351" s="212" t="s">
        <v>426</v>
      </c>
      <c r="E351" s="212"/>
      <c r="F351" s="212">
        <v>54</v>
      </c>
      <c r="G351" s="210" t="s">
        <v>2</v>
      </c>
      <c r="H351" s="211"/>
      <c r="I351" s="130">
        <f t="shared" si="1"/>
        <v>0</v>
      </c>
      <c r="J351" s="122"/>
      <c r="K351" s="212"/>
      <c r="L351" s="212"/>
      <c r="M351" s="212"/>
      <c r="N351" s="212"/>
      <c r="O351" s="212"/>
      <c r="P351" s="212"/>
    </row>
    <row r="352" spans="1:16" s="90" customFormat="1">
      <c r="A352" s="20"/>
      <c r="B352" s="20"/>
      <c r="C352" s="209" t="s">
        <v>126</v>
      </c>
      <c r="D352" s="212" t="s">
        <v>426</v>
      </c>
      <c r="E352" s="212"/>
      <c r="F352" s="212">
        <v>126</v>
      </c>
      <c r="G352" s="210" t="s">
        <v>2</v>
      </c>
      <c r="H352" s="211"/>
      <c r="I352" s="130">
        <f t="shared" si="1"/>
        <v>0</v>
      </c>
      <c r="J352" s="122"/>
      <c r="K352" s="212"/>
      <c r="L352" s="212"/>
      <c r="M352" s="212"/>
      <c r="N352" s="212"/>
      <c r="O352" s="212"/>
      <c r="P352" s="212"/>
    </row>
    <row r="353" spans="1:16" s="90" customFormat="1">
      <c r="A353" s="20"/>
      <c r="B353" s="20"/>
      <c r="C353" s="209" t="s">
        <v>127</v>
      </c>
      <c r="D353" s="212" t="s">
        <v>426</v>
      </c>
      <c r="E353" s="212"/>
      <c r="F353" s="212">
        <v>36</v>
      </c>
      <c r="G353" s="210" t="s">
        <v>2</v>
      </c>
      <c r="H353" s="211"/>
      <c r="I353" s="130">
        <f t="shared" si="1"/>
        <v>0</v>
      </c>
      <c r="J353" s="122"/>
      <c r="K353" s="212"/>
      <c r="L353" s="212"/>
      <c r="M353" s="212"/>
      <c r="N353" s="212"/>
      <c r="O353" s="212"/>
      <c r="P353" s="212"/>
    </row>
    <row r="354" spans="1:16" s="90" customFormat="1">
      <c r="A354" s="20"/>
      <c r="B354" s="20"/>
      <c r="C354" s="209" t="s">
        <v>130</v>
      </c>
      <c r="D354" s="212"/>
      <c r="E354" s="212"/>
      <c r="F354" s="212"/>
      <c r="G354" s="210"/>
      <c r="H354" s="211"/>
      <c r="I354" s="211"/>
      <c r="J354" s="122"/>
      <c r="K354" s="212"/>
      <c r="L354" s="212"/>
      <c r="M354" s="212"/>
      <c r="N354" s="212"/>
      <c r="O354" s="212"/>
      <c r="P354" s="212"/>
    </row>
    <row r="355" spans="1:16" s="90" customFormat="1">
      <c r="B355" s="25"/>
      <c r="C355" s="228"/>
      <c r="D355" s="89"/>
      <c r="E355" s="89"/>
      <c r="F355" s="212"/>
      <c r="G355" s="210"/>
      <c r="H355" s="211"/>
      <c r="I355" s="211"/>
    </row>
    <row r="356" spans="1:16" s="90" customFormat="1" ht="126">
      <c r="A356" s="102">
        <v>20</v>
      </c>
      <c r="B356" s="77" t="str">
        <f>IF(ISBLANK(C355),IF(ISBLANK(C356),5,CONCATENATE(COUNTA($B$2:B355)+1,".")))</f>
        <v>20.</v>
      </c>
      <c r="C356" s="294" t="s">
        <v>932</v>
      </c>
      <c r="D356" s="89"/>
      <c r="E356" s="89"/>
      <c r="F356" s="212"/>
      <c r="G356" s="210"/>
      <c r="H356" s="211"/>
      <c r="I356" s="211"/>
    </row>
    <row r="357" spans="1:16" s="90" customFormat="1">
      <c r="B357" s="25"/>
      <c r="C357" s="294" t="s">
        <v>933</v>
      </c>
      <c r="D357" s="89"/>
      <c r="E357" s="89"/>
      <c r="F357" s="212">
        <v>1</v>
      </c>
      <c r="G357" s="295" t="s">
        <v>1</v>
      </c>
      <c r="H357" s="211"/>
      <c r="I357" s="130">
        <f t="shared" ref="I357" si="2">F357*H357</f>
        <v>0</v>
      </c>
    </row>
    <row r="358" spans="1:16" s="90" customFormat="1">
      <c r="B358" s="25"/>
      <c r="C358" s="276" t="s">
        <v>934</v>
      </c>
      <c r="D358" s="89"/>
      <c r="E358" s="89"/>
      <c r="F358" s="212"/>
      <c r="G358" s="210"/>
      <c r="H358" s="211"/>
      <c r="I358" s="211"/>
    </row>
    <row r="359" spans="1:16" s="90" customFormat="1">
      <c r="A359" s="20"/>
      <c r="B359" s="212"/>
      <c r="C359" s="39"/>
      <c r="D359" s="212"/>
      <c r="E359" s="212"/>
      <c r="F359" s="212"/>
      <c r="G359" s="210"/>
      <c r="H359" s="211"/>
      <c r="I359" s="211"/>
      <c r="J359" s="81"/>
      <c r="K359" s="20"/>
      <c r="L359" s="20"/>
      <c r="M359" s="20"/>
      <c r="N359" s="20"/>
      <c r="O359" s="20"/>
      <c r="P359" s="20"/>
    </row>
    <row r="360" spans="1:16" s="90" customFormat="1">
      <c r="A360" s="102">
        <v>20</v>
      </c>
      <c r="B360" s="77" t="str">
        <f>IF(ISBLANK(C359),IF(ISBLANK(C360),5,CONCATENATE(COUNTA($B$2:B359)+1,".")))</f>
        <v>21.</v>
      </c>
      <c r="C360" s="296" t="s">
        <v>132</v>
      </c>
      <c r="D360" s="296"/>
      <c r="E360" s="208"/>
      <c r="F360" s="212">
        <v>12</v>
      </c>
      <c r="G360" s="210" t="s">
        <v>0</v>
      </c>
      <c r="H360" s="211"/>
      <c r="I360" s="130">
        <f>F360*H360</f>
        <v>0</v>
      </c>
      <c r="J360" s="81"/>
      <c r="K360" s="20"/>
      <c r="L360" s="20"/>
      <c r="M360" s="20"/>
      <c r="N360" s="20"/>
      <c r="O360" s="20"/>
      <c r="P360" s="20"/>
    </row>
    <row r="361" spans="1:16" s="90" customFormat="1">
      <c r="B361" s="25"/>
      <c r="C361" s="126"/>
      <c r="D361" s="89"/>
      <c r="E361" s="89"/>
      <c r="F361" s="128"/>
      <c r="G361" s="129"/>
      <c r="H361" s="130"/>
      <c r="I361" s="130"/>
    </row>
    <row r="362" spans="1:16" s="90" customFormat="1" ht="63">
      <c r="A362" s="102">
        <v>20</v>
      </c>
      <c r="B362" s="77" t="str">
        <f>IF(ISBLANK(C361),IF(ISBLANK(C362),5,CONCATENATE(COUNTA($B$2:B361)+1,".")))</f>
        <v>22.</v>
      </c>
      <c r="C362" s="208" t="s">
        <v>54</v>
      </c>
      <c r="D362" s="89"/>
      <c r="E362" s="89"/>
      <c r="F362" s="212">
        <v>30</v>
      </c>
      <c r="G362" s="210" t="s">
        <v>0</v>
      </c>
      <c r="H362" s="211"/>
      <c r="I362" s="130">
        <f>F362*H362</f>
        <v>0</v>
      </c>
    </row>
    <row r="363" spans="1:16" s="90" customFormat="1">
      <c r="B363" s="25"/>
      <c r="C363" s="228"/>
      <c r="D363" s="89"/>
      <c r="E363" s="89"/>
      <c r="F363" s="212"/>
      <c r="G363" s="210"/>
      <c r="H363" s="211"/>
      <c r="I363" s="211"/>
    </row>
    <row r="364" spans="1:16" s="90" customFormat="1" ht="63">
      <c r="A364" s="34" t="s">
        <v>52</v>
      </c>
      <c r="B364" s="77" t="str">
        <f>IF(ISBLANK(C363),IF(ISBLANK(C364),5,CONCATENATE(COUNTA($B$2:B363)+1,".")))</f>
        <v>23.</v>
      </c>
      <c r="C364" s="208" t="s">
        <v>55</v>
      </c>
      <c r="D364" s="89"/>
      <c r="E364" s="89"/>
      <c r="F364" s="212">
        <v>10</v>
      </c>
      <c r="G364" s="210" t="s">
        <v>0</v>
      </c>
      <c r="H364" s="211"/>
      <c r="I364" s="130">
        <f>F364*H364</f>
        <v>0</v>
      </c>
    </row>
    <row r="365" spans="1:16" s="90" customFormat="1">
      <c r="B365" s="25"/>
      <c r="C365" s="228"/>
      <c r="D365" s="89"/>
      <c r="E365" s="89"/>
      <c r="F365" s="212"/>
      <c r="G365" s="210"/>
      <c r="H365" s="211"/>
      <c r="I365" s="211"/>
    </row>
    <row r="366" spans="1:16" s="90" customFormat="1" ht="31.5">
      <c r="A366" s="34" t="s">
        <v>52</v>
      </c>
      <c r="B366" s="77" t="str">
        <f>IF(ISBLANK(C365),IF(ISBLANK(C366),5,CONCATENATE(COUNTA($B$2:B365)+1,".")))</f>
        <v>24.</v>
      </c>
      <c r="C366" s="208" t="s">
        <v>56</v>
      </c>
      <c r="D366" s="89"/>
      <c r="E366" s="89"/>
      <c r="F366" s="212">
        <v>10</v>
      </c>
      <c r="G366" s="210" t="s">
        <v>0</v>
      </c>
      <c r="H366" s="211"/>
      <c r="I366" s="130">
        <f>F366*H366</f>
        <v>0</v>
      </c>
    </row>
    <row r="367" spans="1:16" s="90" customFormat="1">
      <c r="B367" s="25"/>
      <c r="C367" s="228"/>
      <c r="D367" s="89"/>
      <c r="E367" s="89"/>
      <c r="F367" s="212"/>
      <c r="G367" s="210"/>
      <c r="H367" s="211"/>
      <c r="I367" s="211"/>
    </row>
    <row r="368" spans="1:16" s="90" customFormat="1" ht="47.25">
      <c r="A368" s="34" t="s">
        <v>52</v>
      </c>
      <c r="B368" s="77" t="s">
        <v>914</v>
      </c>
      <c r="C368" s="208" t="s">
        <v>57</v>
      </c>
      <c r="D368" s="89"/>
      <c r="E368" s="89"/>
      <c r="F368" s="212">
        <v>5</v>
      </c>
      <c r="G368" s="210" t="s">
        <v>36</v>
      </c>
      <c r="H368" s="211"/>
      <c r="I368" s="130">
        <f>F368*H368</f>
        <v>0</v>
      </c>
    </row>
    <row r="369" spans="1:9" s="90" customFormat="1">
      <c r="B369" s="25"/>
      <c r="C369" s="228"/>
      <c r="D369" s="89"/>
      <c r="E369" s="89"/>
      <c r="F369" s="212"/>
      <c r="G369" s="210"/>
      <c r="H369" s="211"/>
      <c r="I369" s="211"/>
    </row>
    <row r="370" spans="1:9" s="90" customFormat="1" ht="31.5">
      <c r="A370" s="34" t="s">
        <v>52</v>
      </c>
      <c r="B370" s="77" t="s">
        <v>915</v>
      </c>
      <c r="C370" s="208" t="s">
        <v>58</v>
      </c>
      <c r="D370" s="89"/>
      <c r="E370" s="89"/>
      <c r="F370" s="212">
        <v>10</v>
      </c>
      <c r="G370" s="210" t="s">
        <v>0</v>
      </c>
      <c r="H370" s="211"/>
      <c r="I370" s="130">
        <f>F370*H370</f>
        <v>0</v>
      </c>
    </row>
    <row r="371" spans="1:9" s="90" customFormat="1">
      <c r="B371" s="25"/>
      <c r="C371" s="228"/>
      <c r="D371" s="89"/>
      <c r="E371" s="89"/>
      <c r="F371" s="212"/>
      <c r="G371" s="210"/>
      <c r="H371" s="211"/>
      <c r="I371" s="211"/>
    </row>
    <row r="372" spans="1:9" s="90" customFormat="1">
      <c r="A372" s="34" t="s">
        <v>52</v>
      </c>
      <c r="B372" s="77" t="s">
        <v>916</v>
      </c>
      <c r="C372" s="117" t="s">
        <v>59</v>
      </c>
      <c r="D372" s="89"/>
      <c r="E372" s="89"/>
      <c r="F372" s="212">
        <v>1</v>
      </c>
      <c r="G372" s="210" t="s">
        <v>1</v>
      </c>
      <c r="H372" s="211"/>
      <c r="I372" s="130">
        <f>F372*H372</f>
        <v>0</v>
      </c>
    </row>
    <row r="373" spans="1:9" s="90" customFormat="1">
      <c r="B373" s="25"/>
      <c r="C373" s="117" t="s">
        <v>60</v>
      </c>
      <c r="D373" s="89"/>
      <c r="E373" s="89"/>
      <c r="F373" s="212"/>
      <c r="G373" s="210"/>
      <c r="H373" s="211"/>
      <c r="I373" s="211"/>
    </row>
    <row r="374" spans="1:9" s="90" customFormat="1">
      <c r="A374" s="102"/>
      <c r="B374" s="25"/>
      <c r="C374" s="226"/>
      <c r="D374" s="89"/>
      <c r="E374" s="116"/>
      <c r="F374" s="212"/>
      <c r="G374" s="210"/>
      <c r="H374" s="211"/>
      <c r="I374" s="211"/>
    </row>
    <row r="375" spans="1:9" s="90" customFormat="1">
      <c r="A375" s="102">
        <v>20</v>
      </c>
      <c r="B375" s="77" t="s">
        <v>917</v>
      </c>
      <c r="C375" s="228" t="s">
        <v>34</v>
      </c>
      <c r="D375" s="212"/>
      <c r="E375" s="212"/>
      <c r="F375" s="212">
        <v>1</v>
      </c>
      <c r="G375" s="210" t="s">
        <v>1</v>
      </c>
      <c r="H375" s="211"/>
      <c r="I375" s="130">
        <f>F375*H375</f>
        <v>0</v>
      </c>
    </row>
    <row r="376" spans="1:9" s="90" customFormat="1">
      <c r="A376"/>
      <c r="B376" s="225"/>
      <c r="C376" s="97"/>
      <c r="D376" s="212"/>
      <c r="E376" s="212"/>
      <c r="F376" s="212"/>
      <c r="G376" s="210"/>
      <c r="H376" s="211"/>
      <c r="I376" s="211"/>
    </row>
    <row r="377" spans="1:9" s="90" customFormat="1" ht="47.25">
      <c r="A377" s="102">
        <v>20</v>
      </c>
      <c r="B377" s="77" t="s">
        <v>918</v>
      </c>
      <c r="C377" s="208" t="s">
        <v>201</v>
      </c>
      <c r="D377" s="212"/>
      <c r="E377" s="212"/>
      <c r="F377" s="212">
        <v>1</v>
      </c>
      <c r="G377" s="210" t="s">
        <v>1</v>
      </c>
      <c r="H377" s="211"/>
      <c r="I377" s="130">
        <f>F377*H377</f>
        <v>0</v>
      </c>
    </row>
    <row r="378" spans="1:9" s="90" customFormat="1">
      <c r="A378"/>
      <c r="B378" s="225"/>
      <c r="C378" s="97"/>
      <c r="D378" s="212"/>
      <c r="E378" s="212"/>
      <c r="F378" s="292"/>
      <c r="G378" s="227"/>
      <c r="H378" s="291"/>
      <c r="I378" s="211"/>
    </row>
    <row r="379" spans="1:9" s="90" customFormat="1">
      <c r="A379" s="102">
        <v>20</v>
      </c>
      <c r="B379" s="77" t="s">
        <v>919</v>
      </c>
      <c r="C379" s="293" t="s">
        <v>13</v>
      </c>
      <c r="D379" s="212"/>
      <c r="E379" s="212"/>
      <c r="F379" s="292"/>
      <c r="G379" s="227"/>
      <c r="H379" s="291"/>
      <c r="I379" s="211"/>
    </row>
    <row r="380" spans="1:9" s="90" customFormat="1">
      <c r="A380"/>
      <c r="B380" s="225"/>
      <c r="C380" s="293" t="s">
        <v>14</v>
      </c>
      <c r="D380" s="212"/>
      <c r="E380" s="212"/>
      <c r="F380" s="292"/>
      <c r="G380" s="227"/>
      <c r="H380" s="291"/>
      <c r="I380" s="291"/>
    </row>
    <row r="381" spans="1:9" s="90" customFormat="1">
      <c r="A381"/>
      <c r="B381" s="225"/>
      <c r="C381" s="293" t="s">
        <v>15</v>
      </c>
      <c r="D381" s="212"/>
      <c r="E381" s="212"/>
      <c r="F381" s="292"/>
      <c r="G381" s="227"/>
      <c r="H381" s="291"/>
      <c r="I381" s="291"/>
    </row>
    <row r="382" spans="1:9" s="90" customFormat="1">
      <c r="A382"/>
      <c r="B382" s="225"/>
      <c r="C382" s="293" t="s">
        <v>16</v>
      </c>
      <c r="D382" s="212"/>
      <c r="E382" s="212"/>
      <c r="F382" s="292"/>
      <c r="G382" s="227"/>
      <c r="H382" s="291"/>
      <c r="I382" s="291"/>
    </row>
    <row r="383" spans="1:9" s="90" customFormat="1">
      <c r="A383"/>
      <c r="B383" s="225"/>
      <c r="C383" s="293" t="s">
        <v>17</v>
      </c>
      <c r="D383" s="212"/>
      <c r="E383" s="212"/>
      <c r="F383" s="292">
        <v>2.5</v>
      </c>
      <c r="G383" s="227" t="s">
        <v>18</v>
      </c>
      <c r="H383" s="291"/>
      <c r="I383" s="130">
        <f>F383*H383</f>
        <v>0</v>
      </c>
    </row>
    <row r="384" spans="1:9" s="90" customFormat="1" ht="16.5" thickBot="1">
      <c r="A384" s="35"/>
      <c r="B384" s="31"/>
      <c r="C384" s="32"/>
      <c r="D384" s="31"/>
      <c r="E384" s="31"/>
      <c r="F384" s="31"/>
      <c r="G384" s="31"/>
      <c r="H384" s="31"/>
      <c r="I384" s="31"/>
    </row>
    <row r="385" spans="1:9" s="90" customFormat="1" ht="18">
      <c r="A385" s="35"/>
      <c r="B385" s="20"/>
      <c r="C385" s="23"/>
      <c r="D385" s="20"/>
      <c r="E385" s="83" t="str">
        <f>C2</f>
        <v>OGREVANJE</v>
      </c>
      <c r="F385" s="20"/>
      <c r="G385" s="83" t="s">
        <v>41</v>
      </c>
      <c r="H385" s="20"/>
      <c r="I385" s="76">
        <f>SUM(I4:I384)</f>
        <v>0</v>
      </c>
    </row>
    <row r="386" spans="1:9" s="90" customFormat="1" ht="18">
      <c r="A386" s="33"/>
      <c r="B386" s="20"/>
      <c r="C386" s="20" t="s">
        <v>29</v>
      </c>
      <c r="D386" s="20"/>
      <c r="E386" s="20"/>
      <c r="F386" s="20"/>
      <c r="G386" s="83"/>
      <c r="H386" s="20"/>
      <c r="I386" s="58"/>
    </row>
    <row r="387" spans="1:9" s="90" customFormat="1" ht="18">
      <c r="A387" s="33"/>
      <c r="B387" s="20"/>
      <c r="C387" s="59" t="s">
        <v>28</v>
      </c>
      <c r="D387" s="20"/>
      <c r="E387" s="20"/>
      <c r="F387" s="20"/>
      <c r="G387" s="83"/>
      <c r="H387" s="20"/>
      <c r="I387" s="58"/>
    </row>
    <row r="388" spans="1:9" s="90" customFormat="1">
      <c r="A388" s="35"/>
      <c r="B388" s="20"/>
      <c r="C388" s="23"/>
      <c r="D388" s="20"/>
      <c r="E388" s="20"/>
      <c r="F388" s="20"/>
      <c r="G388" s="20"/>
      <c r="H388" s="20"/>
      <c r="I388" s="20"/>
    </row>
    <row r="389" spans="1:9" s="90" customFormat="1">
      <c r="A389" s="35"/>
      <c r="B389" s="20"/>
      <c r="C389" s="23"/>
      <c r="D389" s="20"/>
      <c r="E389" s="20"/>
      <c r="F389" s="20"/>
      <c r="G389" s="20"/>
      <c r="H389" s="20"/>
      <c r="I389" s="20"/>
    </row>
    <row r="390" spans="1:9" s="90" customFormat="1">
      <c r="A390" s="35"/>
      <c r="B390" s="20"/>
      <c r="C390" s="23"/>
      <c r="D390" s="20"/>
      <c r="E390" s="20"/>
      <c r="F390" s="20"/>
      <c r="G390" s="20"/>
      <c r="H390" s="20"/>
      <c r="I390" s="20"/>
    </row>
    <row r="391" spans="1:9" s="90" customFormat="1">
      <c r="A391" s="35"/>
      <c r="B391" s="20"/>
      <c r="C391" s="23"/>
      <c r="D391" s="20"/>
      <c r="E391" s="20"/>
      <c r="F391" s="20"/>
      <c r="G391" s="20"/>
      <c r="H391" s="20"/>
      <c r="I391" s="20"/>
    </row>
    <row r="392" spans="1:9" s="90" customFormat="1">
      <c r="A392" s="35"/>
      <c r="B392" s="20"/>
      <c r="C392" s="23"/>
      <c r="D392" s="20"/>
      <c r="E392" s="20"/>
      <c r="F392" s="20"/>
      <c r="G392" s="20"/>
      <c r="H392" s="20"/>
      <c r="I392" s="20"/>
    </row>
    <row r="393" spans="1:9" s="90" customFormat="1">
      <c r="A393" s="35"/>
      <c r="B393" s="20"/>
      <c r="C393" s="23"/>
      <c r="D393" s="20"/>
      <c r="E393" s="20"/>
      <c r="F393" s="20"/>
      <c r="G393" s="20"/>
      <c r="H393" s="20"/>
      <c r="I393" s="20"/>
    </row>
    <row r="394" spans="1:9" s="90" customFormat="1">
      <c r="A394" s="35"/>
      <c r="B394" s="20"/>
      <c r="C394" s="23"/>
      <c r="D394" s="20"/>
      <c r="E394" s="20"/>
      <c r="F394" s="20"/>
      <c r="G394" s="20"/>
      <c r="H394" s="20"/>
      <c r="I394" s="20"/>
    </row>
    <row r="395" spans="1:9" s="90" customFormat="1">
      <c r="A395" s="35"/>
      <c r="B395" s="20"/>
      <c r="C395" s="23"/>
      <c r="D395" s="20"/>
      <c r="E395" s="20"/>
      <c r="F395" s="20"/>
      <c r="G395" s="20"/>
      <c r="H395" s="20"/>
      <c r="I395" s="20"/>
    </row>
    <row r="396" spans="1:9" s="90" customFormat="1">
      <c r="A396" s="35"/>
      <c r="B396" s="20"/>
      <c r="C396" s="23"/>
      <c r="D396" s="20"/>
      <c r="E396" s="20"/>
      <c r="F396" s="20"/>
      <c r="G396" s="20"/>
      <c r="H396" s="20"/>
      <c r="I396" s="20"/>
    </row>
    <row r="397" spans="1:9" s="90" customFormat="1">
      <c r="A397" s="35"/>
      <c r="B397" s="20"/>
      <c r="C397" s="23"/>
      <c r="D397" s="20"/>
      <c r="E397" s="20"/>
      <c r="F397" s="20"/>
      <c r="G397" s="20"/>
      <c r="H397" s="20"/>
      <c r="I397" s="20"/>
    </row>
    <row r="398" spans="1:9" s="90" customFormat="1">
      <c r="A398" s="35"/>
      <c r="B398" s="20"/>
      <c r="C398" s="23"/>
      <c r="D398" s="20"/>
      <c r="E398" s="20"/>
      <c r="F398" s="20"/>
      <c r="G398" s="20"/>
      <c r="H398" s="20"/>
      <c r="I398" s="20"/>
    </row>
    <row r="399" spans="1:9" s="90" customFormat="1">
      <c r="A399" s="35"/>
      <c r="B399" s="20"/>
      <c r="C399" s="23"/>
      <c r="D399" s="20"/>
      <c r="E399" s="20"/>
      <c r="F399" s="20"/>
      <c r="G399" s="20"/>
      <c r="H399" s="20"/>
      <c r="I399" s="20"/>
    </row>
    <row r="400" spans="1:9" s="90" customFormat="1">
      <c r="A400" s="35"/>
      <c r="B400" s="20"/>
      <c r="C400" s="23"/>
      <c r="D400" s="20"/>
      <c r="E400" s="20"/>
      <c r="F400" s="20"/>
      <c r="G400" s="20"/>
      <c r="H400" s="20"/>
      <c r="I400" s="20"/>
    </row>
    <row r="401" spans="1:9" s="90" customFormat="1">
      <c r="A401" s="35"/>
      <c r="B401" s="20"/>
      <c r="C401" s="23"/>
      <c r="D401" s="20"/>
      <c r="E401" s="20"/>
      <c r="F401" s="20"/>
      <c r="G401" s="20"/>
      <c r="H401" s="20"/>
      <c r="I401" s="20"/>
    </row>
    <row r="402" spans="1:9" s="90" customFormat="1">
      <c r="A402" s="35"/>
      <c r="B402" s="20"/>
      <c r="C402" s="23"/>
      <c r="D402" s="20"/>
      <c r="E402" s="20"/>
      <c r="F402" s="20"/>
      <c r="G402" s="20"/>
      <c r="H402" s="20"/>
      <c r="I402" s="20"/>
    </row>
    <row r="403" spans="1:9" s="113" customFormat="1">
      <c r="A403" s="35"/>
      <c r="B403" s="20"/>
      <c r="C403" s="23"/>
      <c r="D403" s="20"/>
      <c r="E403" s="20"/>
      <c r="F403" s="20"/>
      <c r="G403" s="20"/>
      <c r="H403" s="20"/>
      <c r="I403" s="20"/>
    </row>
    <row r="404" spans="1:9" s="90" customFormat="1">
      <c r="A404" s="35"/>
      <c r="B404" s="20"/>
      <c r="C404" s="23"/>
      <c r="D404" s="20"/>
      <c r="E404" s="20"/>
      <c r="F404" s="20"/>
      <c r="G404" s="20"/>
      <c r="H404" s="20"/>
      <c r="I404" s="20"/>
    </row>
    <row r="405" spans="1:9" s="114" customFormat="1" ht="225" customHeight="1">
      <c r="A405" s="35"/>
      <c r="B405" s="20"/>
      <c r="C405" s="23"/>
      <c r="D405" s="20"/>
      <c r="E405" s="20"/>
      <c r="F405" s="20"/>
      <c r="G405" s="20"/>
      <c r="H405" s="20"/>
      <c r="I405" s="20"/>
    </row>
    <row r="406" spans="1:9" s="114" customFormat="1">
      <c r="A406" s="35"/>
      <c r="B406" s="20"/>
      <c r="C406" s="23"/>
      <c r="D406" s="20"/>
      <c r="E406" s="20"/>
      <c r="F406" s="20"/>
      <c r="G406" s="20"/>
      <c r="H406" s="20"/>
      <c r="I406" s="20"/>
    </row>
    <row r="407" spans="1:9" s="114" customFormat="1">
      <c r="A407" s="35"/>
      <c r="B407" s="20"/>
      <c r="C407" s="23"/>
      <c r="D407" s="20"/>
      <c r="E407" s="20"/>
      <c r="F407" s="20"/>
      <c r="G407" s="20"/>
      <c r="H407" s="20"/>
      <c r="I407" s="20"/>
    </row>
    <row r="408" spans="1:9" s="114" customFormat="1">
      <c r="A408" s="35"/>
      <c r="B408" s="20"/>
      <c r="C408" s="23"/>
      <c r="D408" s="20"/>
      <c r="E408" s="20"/>
      <c r="F408" s="20"/>
      <c r="G408" s="20"/>
      <c r="H408" s="20"/>
      <c r="I408" s="20"/>
    </row>
    <row r="409" spans="1:9" s="114" customFormat="1">
      <c r="A409" s="35"/>
      <c r="B409" s="20"/>
      <c r="C409" s="23"/>
      <c r="D409" s="20"/>
      <c r="E409" s="20"/>
      <c r="F409" s="20"/>
      <c r="G409" s="20"/>
      <c r="H409" s="20"/>
      <c r="I409" s="20"/>
    </row>
    <row r="410" spans="1:9" s="114" customFormat="1">
      <c r="A410" s="35"/>
      <c r="B410" s="20"/>
      <c r="C410" s="23"/>
      <c r="D410" s="20"/>
      <c r="E410" s="20"/>
      <c r="F410" s="20"/>
      <c r="G410" s="20"/>
      <c r="H410" s="20"/>
      <c r="I410" s="20"/>
    </row>
    <row r="411" spans="1:9" s="114" customFormat="1">
      <c r="A411" s="35"/>
      <c r="B411" s="20"/>
      <c r="C411" s="23"/>
      <c r="D411" s="20"/>
      <c r="E411" s="20"/>
      <c r="F411" s="20"/>
      <c r="G411" s="20"/>
      <c r="H411" s="20"/>
      <c r="I411" s="20"/>
    </row>
    <row r="412" spans="1:9" s="90" customFormat="1">
      <c r="A412" s="35"/>
      <c r="B412" s="20"/>
      <c r="C412" s="23"/>
      <c r="D412" s="20"/>
      <c r="E412" s="20"/>
      <c r="F412" s="20"/>
      <c r="G412" s="20"/>
      <c r="H412" s="20"/>
      <c r="I412" s="20"/>
    </row>
    <row r="413" spans="1:9" s="90" customFormat="1">
      <c r="A413" s="35"/>
      <c r="B413" s="20"/>
      <c r="C413" s="23"/>
      <c r="D413" s="20"/>
      <c r="E413" s="20"/>
      <c r="F413" s="20"/>
      <c r="G413" s="20"/>
      <c r="H413" s="20"/>
      <c r="I413" s="20"/>
    </row>
    <row r="414" spans="1:9" s="90" customFormat="1">
      <c r="A414" s="35"/>
      <c r="B414" s="20"/>
      <c r="C414" s="23"/>
      <c r="D414" s="20"/>
      <c r="E414" s="20"/>
      <c r="F414" s="20"/>
      <c r="G414" s="20"/>
      <c r="H414" s="20"/>
      <c r="I414" s="20"/>
    </row>
    <row r="415" spans="1:9" s="90" customFormat="1">
      <c r="A415" s="35"/>
      <c r="B415" s="20"/>
      <c r="C415" s="23"/>
      <c r="D415" s="20"/>
      <c r="E415" s="20"/>
      <c r="F415" s="20"/>
      <c r="G415" s="20"/>
      <c r="H415" s="20"/>
      <c r="I415" s="20"/>
    </row>
    <row r="416" spans="1:9" s="90" customFormat="1">
      <c r="A416" s="35"/>
      <c r="B416" s="20"/>
      <c r="C416" s="23"/>
      <c r="D416" s="20"/>
      <c r="E416" s="20"/>
      <c r="F416" s="20"/>
      <c r="G416" s="20"/>
      <c r="H416" s="20"/>
      <c r="I416" s="20"/>
    </row>
    <row r="417" spans="1:9" s="90" customFormat="1">
      <c r="A417" s="35"/>
      <c r="B417" s="20"/>
      <c r="C417" s="23"/>
      <c r="D417" s="20"/>
      <c r="E417" s="20"/>
      <c r="F417" s="20"/>
      <c r="G417" s="20"/>
      <c r="H417" s="20"/>
      <c r="I417" s="20"/>
    </row>
    <row r="418" spans="1:9" s="90" customFormat="1">
      <c r="A418" s="35"/>
      <c r="B418" s="20"/>
      <c r="C418" s="23"/>
      <c r="D418" s="20"/>
      <c r="E418" s="20"/>
      <c r="F418" s="20"/>
      <c r="G418" s="20"/>
      <c r="H418" s="20"/>
      <c r="I418" s="20"/>
    </row>
    <row r="419" spans="1:9" s="90" customFormat="1">
      <c r="A419" s="35"/>
      <c r="B419" s="20"/>
      <c r="C419" s="23"/>
      <c r="D419" s="20"/>
      <c r="E419" s="20"/>
      <c r="F419" s="20"/>
      <c r="G419" s="20"/>
      <c r="H419" s="20"/>
      <c r="I419" s="20"/>
    </row>
    <row r="420" spans="1:9" s="90" customFormat="1">
      <c r="A420" s="35"/>
      <c r="B420" s="20"/>
      <c r="C420" s="23"/>
      <c r="D420" s="20"/>
      <c r="E420" s="20"/>
      <c r="F420" s="20"/>
      <c r="G420" s="20"/>
      <c r="H420" s="20"/>
      <c r="I420" s="20"/>
    </row>
    <row r="421" spans="1:9" s="90" customFormat="1">
      <c r="A421" s="35"/>
      <c r="B421" s="20"/>
      <c r="C421" s="23"/>
      <c r="D421" s="20"/>
      <c r="E421" s="20"/>
      <c r="F421" s="20"/>
      <c r="G421" s="20"/>
      <c r="H421" s="20"/>
      <c r="I421" s="20"/>
    </row>
    <row r="422" spans="1:9" s="90" customFormat="1">
      <c r="A422" s="35"/>
      <c r="B422" s="20"/>
      <c r="C422" s="23"/>
      <c r="D422" s="20"/>
      <c r="E422" s="20"/>
      <c r="F422" s="20"/>
      <c r="G422" s="20"/>
      <c r="H422" s="20"/>
      <c r="I422" s="20"/>
    </row>
    <row r="423" spans="1:9" s="90" customFormat="1">
      <c r="A423" s="35"/>
      <c r="B423" s="20"/>
      <c r="C423" s="23"/>
      <c r="D423" s="20"/>
      <c r="E423" s="20"/>
      <c r="F423" s="20"/>
      <c r="G423" s="20"/>
      <c r="H423" s="20"/>
      <c r="I423" s="20"/>
    </row>
    <row r="424" spans="1:9" s="90" customFormat="1">
      <c r="A424" s="35"/>
      <c r="B424" s="20"/>
      <c r="C424" s="23"/>
      <c r="D424" s="20"/>
      <c r="E424" s="20"/>
      <c r="F424" s="20"/>
      <c r="G424" s="20"/>
      <c r="H424" s="20"/>
      <c r="I424" s="20"/>
    </row>
    <row r="425" spans="1:9" s="104" customFormat="1">
      <c r="A425" s="35"/>
      <c r="B425" s="20"/>
      <c r="C425" s="23"/>
      <c r="D425" s="20"/>
      <c r="E425" s="20"/>
      <c r="F425" s="20"/>
      <c r="G425" s="20"/>
      <c r="H425" s="20"/>
      <c r="I425" s="20"/>
    </row>
    <row r="428" spans="1:9" ht="38.25" customHeight="1"/>
    <row r="437" spans="1:9" s="81" customFormat="1">
      <c r="A437" s="35"/>
      <c r="B437" s="20"/>
      <c r="C437" s="23"/>
      <c r="D437" s="20"/>
      <c r="E437" s="20"/>
      <c r="F437" s="20"/>
      <c r="G437" s="20"/>
      <c r="H437" s="20"/>
      <c r="I437" s="20"/>
    </row>
  </sheetData>
  <mergeCells count="2">
    <mergeCell ref="C329:D329"/>
    <mergeCell ref="C360:D360"/>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IU65"/>
  <sheetViews>
    <sheetView view="pageBreakPreview" topLeftCell="A37" zoomScaleNormal="100" zoomScaleSheetLayoutView="100" workbookViewId="0">
      <selection activeCell="H53" sqref="H8:H53"/>
    </sheetView>
  </sheetViews>
  <sheetFormatPr defaultRowHeight="15.75"/>
  <cols>
    <col min="1" max="2" width="3.7109375" style="20" customWidth="1"/>
    <col min="3" max="3" width="47.7109375" style="23" customWidth="1"/>
    <col min="4" max="4" width="13.42578125" style="20" customWidth="1"/>
    <col min="5" max="5" width="4.7109375" style="20" customWidth="1"/>
    <col min="6" max="6" width="6.7109375" style="20" customWidth="1"/>
    <col min="7" max="7" width="9.140625" style="20" customWidth="1"/>
    <col min="8" max="8" width="10.7109375" style="20" customWidth="1"/>
    <col min="9" max="9" width="12.7109375" style="40" customWidth="1"/>
    <col min="10" max="10" width="22.28515625" style="4" customWidth="1"/>
    <col min="11" max="16384" width="9.140625" style="1"/>
  </cols>
  <sheetData>
    <row r="1" spans="1:10">
      <c r="A1" s="19" t="s">
        <v>3</v>
      </c>
      <c r="B1" s="19"/>
      <c r="C1" s="123" t="s">
        <v>4</v>
      </c>
      <c r="D1" s="123"/>
      <c r="E1" s="123"/>
      <c r="F1" s="21" t="s">
        <v>5</v>
      </c>
      <c r="G1" s="21" t="s">
        <v>6</v>
      </c>
      <c r="H1" s="22" t="s">
        <v>8</v>
      </c>
      <c r="I1" s="53" t="s">
        <v>7</v>
      </c>
    </row>
    <row r="2" spans="1:10" ht="18">
      <c r="A2" s="38">
        <v>21</v>
      </c>
      <c r="B2" s="38"/>
      <c r="C2" s="47" t="s">
        <v>42</v>
      </c>
    </row>
    <row r="3" spans="1:10" s="62" customFormat="1">
      <c r="A3" s="60"/>
      <c r="B3" s="60"/>
      <c r="C3" s="64"/>
      <c r="D3" s="60"/>
      <c r="E3" s="60"/>
      <c r="F3" s="60"/>
      <c r="G3" s="171"/>
      <c r="H3" s="63"/>
      <c r="I3" s="63"/>
      <c r="J3" s="61"/>
    </row>
    <row r="4" spans="1:10" s="62" customFormat="1">
      <c r="A4" s="60"/>
      <c r="B4" s="60"/>
      <c r="C4" s="79"/>
      <c r="D4" s="60"/>
      <c r="E4" s="60"/>
      <c r="F4" s="60"/>
      <c r="G4" s="171"/>
      <c r="H4" s="63"/>
      <c r="I4" s="63"/>
      <c r="J4" s="61"/>
    </row>
    <row r="5" spans="1:10" s="62" customFormat="1">
      <c r="A5" s="34" t="s">
        <v>37</v>
      </c>
      <c r="B5" s="77" t="str">
        <f>IF(ISBLANK(C4),IF(ISBLANK(C5),5,CONCATENATE(COUNTA($B$3:B4)+1,".")))</f>
        <v>1.</v>
      </c>
      <c r="C5" s="82" t="s">
        <v>342</v>
      </c>
      <c r="D5" s="81"/>
      <c r="E5" s="60"/>
      <c r="F5" s="60"/>
      <c r="G5" s="171"/>
      <c r="H5" s="63"/>
      <c r="I5" s="63"/>
      <c r="J5" s="61"/>
    </row>
    <row r="6" spans="1:10" s="62" customFormat="1">
      <c r="A6" s="60"/>
      <c r="B6" s="60"/>
      <c r="C6" s="82"/>
      <c r="D6" s="33"/>
      <c r="E6" s="60"/>
      <c r="F6" s="60"/>
      <c r="G6" s="171"/>
      <c r="H6" s="63"/>
      <c r="I6" s="63"/>
      <c r="J6" s="61"/>
    </row>
    <row r="7" spans="1:10" s="62" customFormat="1">
      <c r="A7" s="60"/>
      <c r="B7" s="60"/>
      <c r="C7" s="166" t="s">
        <v>343</v>
      </c>
      <c r="D7" s="167"/>
      <c r="F7" s="80"/>
      <c r="G7" s="172"/>
      <c r="H7" s="84"/>
      <c r="I7" s="85"/>
      <c r="J7" s="61"/>
    </row>
    <row r="8" spans="1:10" s="62" customFormat="1">
      <c r="A8" s="60"/>
      <c r="B8" s="60"/>
      <c r="C8" s="108" t="s">
        <v>344</v>
      </c>
      <c r="D8" s="168" t="s">
        <v>345</v>
      </c>
      <c r="F8" s="168">
        <v>10550</v>
      </c>
      <c r="G8" s="170" t="s">
        <v>2</v>
      </c>
      <c r="H8" s="130"/>
      <c r="I8" s="130">
        <f>F8*H8</f>
        <v>0</v>
      </c>
      <c r="J8" s="61"/>
    </row>
    <row r="9" spans="1:10" s="62" customFormat="1">
      <c r="A9" s="60"/>
      <c r="B9" s="60"/>
      <c r="C9" s="166" t="s">
        <v>346</v>
      </c>
      <c r="D9" s="167"/>
      <c r="F9" s="167"/>
      <c r="G9" s="167"/>
      <c r="H9" s="84"/>
      <c r="I9" s="85"/>
      <c r="J9" s="61"/>
    </row>
    <row r="10" spans="1:10" s="62" customFormat="1">
      <c r="A10" s="60"/>
      <c r="B10" s="60"/>
      <c r="C10" s="108" t="s">
        <v>347</v>
      </c>
      <c r="D10" s="168" t="s">
        <v>135</v>
      </c>
      <c r="F10" s="168">
        <v>292</v>
      </c>
      <c r="G10" s="170" t="s">
        <v>0</v>
      </c>
      <c r="H10" s="130"/>
      <c r="I10" s="130">
        <f>F10*H10</f>
        <v>0</v>
      </c>
      <c r="J10" s="61"/>
    </row>
    <row r="11" spans="1:10" s="62" customFormat="1">
      <c r="A11" s="60"/>
      <c r="B11" s="60"/>
      <c r="C11" s="166" t="s">
        <v>348</v>
      </c>
      <c r="D11" s="167"/>
      <c r="F11" s="167"/>
      <c r="G11" s="167"/>
      <c r="H11" s="84"/>
      <c r="I11" s="85"/>
      <c r="J11" s="61"/>
    </row>
    <row r="12" spans="1:10" s="62" customFormat="1">
      <c r="A12" s="60"/>
      <c r="B12" s="60"/>
      <c r="C12" s="108" t="s">
        <v>349</v>
      </c>
      <c r="D12" s="168" t="s">
        <v>136</v>
      </c>
      <c r="F12" s="168">
        <v>7</v>
      </c>
      <c r="G12" s="170" t="s">
        <v>0</v>
      </c>
      <c r="H12" s="130"/>
      <c r="I12" s="130">
        <f>F12*H12</f>
        <v>0</v>
      </c>
      <c r="J12" s="61"/>
    </row>
    <row r="13" spans="1:10" s="62" customFormat="1">
      <c r="A13" s="60"/>
      <c r="B13" s="60"/>
      <c r="C13" s="108" t="s">
        <v>350</v>
      </c>
      <c r="D13" s="168" t="s">
        <v>45</v>
      </c>
      <c r="F13" s="168">
        <v>7</v>
      </c>
      <c r="G13" s="170" t="s">
        <v>0</v>
      </c>
      <c r="H13" s="130"/>
      <c r="I13" s="130">
        <f>F13*H13</f>
        <v>0</v>
      </c>
      <c r="J13" s="61"/>
    </row>
    <row r="14" spans="1:10" s="62" customFormat="1">
      <c r="A14" s="60"/>
      <c r="B14" s="60"/>
      <c r="C14" s="108" t="s">
        <v>350</v>
      </c>
      <c r="D14" s="168" t="s">
        <v>46</v>
      </c>
      <c r="F14" s="168">
        <v>19</v>
      </c>
      <c r="G14" s="170" t="s">
        <v>0</v>
      </c>
      <c r="H14" s="130"/>
      <c r="I14" s="130">
        <f>F14*H14</f>
        <v>0</v>
      </c>
      <c r="J14" s="61"/>
    </row>
    <row r="15" spans="1:10" s="62" customFormat="1">
      <c r="A15" s="60"/>
      <c r="B15" s="60"/>
      <c r="C15" s="108" t="s">
        <v>350</v>
      </c>
      <c r="D15" s="168" t="s">
        <v>39</v>
      </c>
      <c r="F15" s="168">
        <v>7</v>
      </c>
      <c r="G15" s="170" t="s">
        <v>0</v>
      </c>
      <c r="H15" s="130"/>
      <c r="I15" s="130">
        <f>F15*H15</f>
        <v>0</v>
      </c>
      <c r="J15" s="61"/>
    </row>
    <row r="16" spans="1:10" s="62" customFormat="1">
      <c r="A16" s="60"/>
      <c r="B16" s="60"/>
      <c r="C16" s="169" t="s">
        <v>351</v>
      </c>
      <c r="D16" s="167"/>
      <c r="F16" s="167"/>
      <c r="G16" s="167"/>
      <c r="H16" s="84"/>
      <c r="I16" s="85"/>
      <c r="J16" s="61"/>
    </row>
    <row r="17" spans="1:10" s="62" customFormat="1">
      <c r="A17" s="60"/>
      <c r="B17" s="60"/>
      <c r="C17" s="108" t="s">
        <v>352</v>
      </c>
      <c r="D17" s="207" t="s">
        <v>47</v>
      </c>
      <c r="F17" s="168">
        <v>13</v>
      </c>
      <c r="G17" s="170" t="s">
        <v>0</v>
      </c>
      <c r="H17" s="130"/>
      <c r="I17" s="130">
        <f>F17*H17</f>
        <v>0</v>
      </c>
      <c r="J17" s="61"/>
    </row>
    <row r="18" spans="1:10" s="62" customFormat="1">
      <c r="A18" s="60"/>
      <c r="B18" s="60"/>
      <c r="C18" s="108" t="s">
        <v>352</v>
      </c>
      <c r="D18" s="207" t="s">
        <v>48</v>
      </c>
      <c r="F18" s="168">
        <v>5</v>
      </c>
      <c r="G18" s="170" t="s">
        <v>0</v>
      </c>
      <c r="H18" s="130"/>
      <c r="I18" s="130">
        <f>F18*H18</f>
        <v>0</v>
      </c>
      <c r="J18" s="61"/>
    </row>
    <row r="19" spans="1:10" s="62" customFormat="1">
      <c r="A19" s="60"/>
      <c r="B19" s="60"/>
      <c r="C19" s="108" t="s">
        <v>352</v>
      </c>
      <c r="D19" s="207" t="s">
        <v>138</v>
      </c>
      <c r="F19" s="168">
        <v>3</v>
      </c>
      <c r="G19" s="170" t="s">
        <v>0</v>
      </c>
      <c r="H19" s="130"/>
      <c r="I19" s="130">
        <f>F19*H19</f>
        <v>0</v>
      </c>
      <c r="J19" s="61"/>
    </row>
    <row r="20" spans="1:10" s="62" customFormat="1">
      <c r="A20" s="60"/>
      <c r="B20" s="60"/>
      <c r="C20" s="166" t="s">
        <v>353</v>
      </c>
      <c r="D20" s="167"/>
      <c r="F20" s="167"/>
      <c r="G20" s="167"/>
      <c r="H20" s="84"/>
      <c r="I20" s="85"/>
      <c r="J20" s="61"/>
    </row>
    <row r="21" spans="1:10" s="62" customFormat="1">
      <c r="A21" s="60"/>
      <c r="B21" s="60"/>
      <c r="C21" s="108" t="s">
        <v>354</v>
      </c>
      <c r="D21" s="168" t="s">
        <v>139</v>
      </c>
      <c r="F21" s="168">
        <v>2518</v>
      </c>
      <c r="G21" s="170" t="s">
        <v>49</v>
      </c>
      <c r="H21" s="130"/>
      <c r="I21" s="130">
        <f>F21*H21</f>
        <v>0</v>
      </c>
      <c r="J21" s="61"/>
    </row>
    <row r="22" spans="1:10" s="62" customFormat="1">
      <c r="A22" s="60"/>
      <c r="B22" s="60"/>
      <c r="C22" s="166" t="s">
        <v>355</v>
      </c>
      <c r="D22" s="167"/>
      <c r="F22" s="167"/>
      <c r="G22" s="167"/>
      <c r="H22" s="84"/>
      <c r="I22" s="85"/>
      <c r="J22" s="61"/>
    </row>
    <row r="23" spans="1:10" s="62" customFormat="1">
      <c r="A23" s="60"/>
      <c r="B23" s="60"/>
      <c r="C23" s="108" t="s">
        <v>356</v>
      </c>
      <c r="D23" s="168" t="s">
        <v>140</v>
      </c>
      <c r="F23" s="168">
        <v>263</v>
      </c>
      <c r="G23" s="170" t="s">
        <v>49</v>
      </c>
      <c r="H23" s="130"/>
      <c r="I23" s="130">
        <f>F23*H23</f>
        <v>0</v>
      </c>
      <c r="J23" s="61"/>
    </row>
    <row r="24" spans="1:10" s="62" customFormat="1">
      <c r="A24" s="60"/>
      <c r="B24" s="60"/>
      <c r="C24" s="108" t="s">
        <v>356</v>
      </c>
      <c r="D24" s="168" t="s">
        <v>141</v>
      </c>
      <c r="F24" s="168">
        <v>504</v>
      </c>
      <c r="G24" s="170" t="s">
        <v>49</v>
      </c>
      <c r="H24" s="130"/>
      <c r="I24" s="130">
        <f>F24*H24</f>
        <v>0</v>
      </c>
      <c r="J24" s="61"/>
    </row>
    <row r="25" spans="1:10" s="62" customFormat="1">
      <c r="A25" s="60"/>
      <c r="B25" s="60"/>
      <c r="C25" s="108" t="s">
        <v>357</v>
      </c>
      <c r="D25" s="168" t="s">
        <v>50</v>
      </c>
      <c r="F25" s="168">
        <v>554</v>
      </c>
      <c r="G25" s="170" t="s">
        <v>49</v>
      </c>
      <c r="H25" s="130"/>
      <c r="I25" s="130">
        <f>F25*H25</f>
        <v>0</v>
      </c>
      <c r="J25" s="61"/>
    </row>
    <row r="26" spans="1:10" s="62" customFormat="1">
      <c r="A26" s="60"/>
      <c r="B26" s="60"/>
      <c r="C26" s="169" t="s">
        <v>358</v>
      </c>
      <c r="D26" s="167"/>
      <c r="F26" s="167"/>
      <c r="G26" s="167"/>
      <c r="H26" s="84"/>
      <c r="I26" s="85"/>
      <c r="J26" s="61"/>
    </row>
    <row r="27" spans="1:10" s="62" customFormat="1">
      <c r="A27" s="60"/>
      <c r="B27" s="60"/>
      <c r="C27" s="108" t="s">
        <v>359</v>
      </c>
      <c r="D27" s="168" t="s">
        <v>135</v>
      </c>
      <c r="F27" s="168">
        <v>63</v>
      </c>
      <c r="G27" s="170" t="s">
        <v>0</v>
      </c>
      <c r="H27" s="130"/>
      <c r="I27" s="130">
        <f>F27*H27</f>
        <v>0</v>
      </c>
      <c r="J27" s="61"/>
    </row>
    <row r="28" spans="1:10" s="62" customFormat="1">
      <c r="A28" s="60"/>
      <c r="B28" s="60"/>
      <c r="C28" s="108" t="s">
        <v>360</v>
      </c>
      <c r="D28" s="168" t="s">
        <v>135</v>
      </c>
      <c r="F28" s="168">
        <v>21</v>
      </c>
      <c r="G28" s="170" t="s">
        <v>0</v>
      </c>
      <c r="H28" s="130"/>
      <c r="I28" s="130">
        <f>F28*H28</f>
        <v>0</v>
      </c>
      <c r="J28" s="61"/>
    </row>
    <row r="29" spans="1:10" s="62" customFormat="1">
      <c r="A29" s="60"/>
      <c r="B29" s="60"/>
      <c r="C29" s="108" t="s">
        <v>361</v>
      </c>
      <c r="D29" s="168" t="s">
        <v>135</v>
      </c>
      <c r="F29" s="168">
        <v>6</v>
      </c>
      <c r="G29" s="170" t="s">
        <v>0</v>
      </c>
      <c r="H29" s="130"/>
      <c r="I29" s="130">
        <f>F29*H29</f>
        <v>0</v>
      </c>
      <c r="J29" s="61"/>
    </row>
    <row r="30" spans="1:10" s="62" customFormat="1" ht="47.25">
      <c r="A30" s="60"/>
      <c r="B30" s="60"/>
      <c r="C30" s="108" t="s">
        <v>362</v>
      </c>
      <c r="D30" s="108" t="s">
        <v>363</v>
      </c>
      <c r="F30" s="168">
        <v>146</v>
      </c>
      <c r="G30" s="170" t="s">
        <v>0</v>
      </c>
      <c r="H30" s="130"/>
      <c r="I30" s="130">
        <f>F30*H30</f>
        <v>0</v>
      </c>
      <c r="J30" s="61"/>
    </row>
    <row r="31" spans="1:10" s="62" customFormat="1" ht="78.75">
      <c r="A31" s="60"/>
      <c r="B31" s="60"/>
      <c r="C31" s="108" t="s">
        <v>364</v>
      </c>
      <c r="D31" s="108" t="s">
        <v>365</v>
      </c>
      <c r="F31" s="168">
        <v>63</v>
      </c>
      <c r="G31" s="170" t="s">
        <v>0</v>
      </c>
      <c r="H31" s="130"/>
      <c r="I31" s="130">
        <f>F31*H31</f>
        <v>0</v>
      </c>
      <c r="J31" s="61"/>
    </row>
    <row r="32" spans="1:10" s="62" customFormat="1">
      <c r="A32" s="60"/>
      <c r="B32" s="60"/>
      <c r="C32" s="166" t="s">
        <v>366</v>
      </c>
      <c r="D32" s="167"/>
      <c r="F32" s="167"/>
      <c r="G32" s="167"/>
      <c r="H32" s="84"/>
      <c r="I32" s="85"/>
      <c r="J32" s="61"/>
    </row>
    <row r="33" spans="1:16" s="62" customFormat="1">
      <c r="A33" s="60"/>
      <c r="B33" s="60"/>
      <c r="C33" s="108" t="s">
        <v>367</v>
      </c>
      <c r="D33" s="168" t="s">
        <v>135</v>
      </c>
      <c r="F33" s="168">
        <v>389</v>
      </c>
      <c r="G33" s="170" t="s">
        <v>40</v>
      </c>
      <c r="H33" s="130"/>
      <c r="I33" s="130">
        <f t="shared" ref="I33:I43" si="0">F33*H33</f>
        <v>0</v>
      </c>
      <c r="J33" s="61"/>
    </row>
    <row r="34" spans="1:16" s="62" customFormat="1">
      <c r="A34" s="60"/>
      <c r="B34" s="60"/>
      <c r="C34" s="108" t="s">
        <v>368</v>
      </c>
      <c r="D34" s="168" t="s">
        <v>135</v>
      </c>
      <c r="F34" s="168">
        <v>292</v>
      </c>
      <c r="G34" s="170" t="s">
        <v>0</v>
      </c>
      <c r="H34" s="130"/>
      <c r="I34" s="130">
        <f t="shared" si="0"/>
        <v>0</v>
      </c>
      <c r="J34" s="61"/>
    </row>
    <row r="35" spans="1:16" s="62" customFormat="1">
      <c r="A35" s="60"/>
      <c r="B35" s="60"/>
      <c r="C35" s="108" t="s">
        <v>369</v>
      </c>
      <c r="D35" s="168" t="s">
        <v>135</v>
      </c>
      <c r="F35" s="168">
        <v>1822</v>
      </c>
      <c r="G35" s="170" t="s">
        <v>2</v>
      </c>
      <c r="H35" s="130"/>
      <c r="I35" s="130">
        <f t="shared" si="0"/>
        <v>0</v>
      </c>
      <c r="J35" s="61"/>
    </row>
    <row r="36" spans="1:16" s="62" customFormat="1">
      <c r="A36" s="60"/>
      <c r="B36" s="60"/>
      <c r="C36" s="108" t="s">
        <v>370</v>
      </c>
      <c r="D36" s="168" t="s">
        <v>135</v>
      </c>
      <c r="F36" s="168">
        <v>63</v>
      </c>
      <c r="G36" s="170" t="s">
        <v>1</v>
      </c>
      <c r="H36" s="130"/>
      <c r="I36" s="130">
        <f t="shared" si="0"/>
        <v>0</v>
      </c>
      <c r="J36" s="61"/>
    </row>
    <row r="37" spans="1:16" s="62" customFormat="1">
      <c r="A37" s="60"/>
      <c r="B37" s="60"/>
      <c r="C37" s="108" t="s">
        <v>371</v>
      </c>
      <c r="D37" s="168" t="s">
        <v>135</v>
      </c>
      <c r="F37" s="168">
        <v>87</v>
      </c>
      <c r="G37" s="170" t="s">
        <v>2</v>
      </c>
      <c r="H37" s="130"/>
      <c r="I37" s="130">
        <f t="shared" si="0"/>
        <v>0</v>
      </c>
      <c r="J37" s="61"/>
    </row>
    <row r="38" spans="1:16" s="62" customFormat="1">
      <c r="A38" s="60"/>
      <c r="B38" s="60"/>
      <c r="C38" s="108" t="s">
        <v>372</v>
      </c>
      <c r="D38" s="168" t="s">
        <v>135</v>
      </c>
      <c r="F38" s="168">
        <v>47</v>
      </c>
      <c r="G38" s="170" t="s">
        <v>0</v>
      </c>
      <c r="H38" s="130"/>
      <c r="I38" s="130">
        <f t="shared" si="0"/>
        <v>0</v>
      </c>
      <c r="J38" s="61"/>
    </row>
    <row r="39" spans="1:16" s="62" customFormat="1">
      <c r="A39" s="60"/>
      <c r="B39" s="60"/>
      <c r="C39" s="108" t="s">
        <v>373</v>
      </c>
      <c r="D39" s="168" t="s">
        <v>135</v>
      </c>
      <c r="F39" s="168">
        <v>126</v>
      </c>
      <c r="G39" s="170" t="s">
        <v>0</v>
      </c>
      <c r="H39" s="130"/>
      <c r="I39" s="130">
        <f t="shared" si="0"/>
        <v>0</v>
      </c>
      <c r="J39" s="61"/>
    </row>
    <row r="40" spans="1:16" s="62" customFormat="1">
      <c r="A40" s="60"/>
      <c r="B40" s="60"/>
      <c r="C40" s="108" t="s">
        <v>374</v>
      </c>
      <c r="D40" s="168" t="s">
        <v>135</v>
      </c>
      <c r="F40" s="168">
        <v>173</v>
      </c>
      <c r="G40" s="170" t="s">
        <v>2</v>
      </c>
      <c r="H40" s="130"/>
      <c r="I40" s="130">
        <f t="shared" si="0"/>
        <v>0</v>
      </c>
      <c r="J40" s="61"/>
    </row>
    <row r="41" spans="1:16" s="62" customFormat="1">
      <c r="A41" s="60"/>
      <c r="B41" s="60"/>
      <c r="C41" s="108" t="s">
        <v>375</v>
      </c>
      <c r="D41" s="168" t="s">
        <v>135</v>
      </c>
      <c r="F41" s="168">
        <v>87</v>
      </c>
      <c r="G41" s="170" t="s">
        <v>2</v>
      </c>
      <c r="H41" s="130"/>
      <c r="I41" s="130">
        <f t="shared" si="0"/>
        <v>0</v>
      </c>
      <c r="J41" s="61"/>
    </row>
    <row r="42" spans="1:16" s="62" customFormat="1">
      <c r="A42" s="60"/>
      <c r="B42" s="60"/>
      <c r="C42" s="108" t="s">
        <v>376</v>
      </c>
      <c r="D42" s="168" t="s">
        <v>135</v>
      </c>
      <c r="F42" s="168">
        <v>123</v>
      </c>
      <c r="G42" s="170" t="s">
        <v>2</v>
      </c>
      <c r="H42" s="130"/>
      <c r="I42" s="130">
        <f t="shared" si="0"/>
        <v>0</v>
      </c>
      <c r="J42" s="61"/>
    </row>
    <row r="43" spans="1:16" s="62" customFormat="1">
      <c r="A43" s="60"/>
      <c r="B43" s="60"/>
      <c r="C43" s="108" t="s">
        <v>377</v>
      </c>
      <c r="D43" s="168" t="s">
        <v>135</v>
      </c>
      <c r="F43" s="168">
        <v>21</v>
      </c>
      <c r="G43" s="170" t="s">
        <v>137</v>
      </c>
      <c r="H43" s="130"/>
      <c r="I43" s="130">
        <f t="shared" si="0"/>
        <v>0</v>
      </c>
      <c r="J43" s="61"/>
    </row>
    <row r="44" spans="1:16" s="62" customFormat="1">
      <c r="A44" s="60"/>
      <c r="B44" s="60"/>
      <c r="C44" s="92"/>
      <c r="D44" s="91"/>
      <c r="F44" s="80"/>
      <c r="G44" s="172"/>
      <c r="H44" s="84"/>
      <c r="I44" s="85"/>
      <c r="J44" s="61"/>
    </row>
    <row r="45" spans="1:16" s="62" customFormat="1">
      <c r="A45" s="60"/>
      <c r="B45" s="60"/>
      <c r="C45" s="92"/>
      <c r="D45" s="91"/>
      <c r="F45" s="172">
        <v>2518</v>
      </c>
      <c r="G45" s="170" t="s">
        <v>49</v>
      </c>
      <c r="H45" s="84"/>
      <c r="I45" s="85">
        <f>F45*H45</f>
        <v>0</v>
      </c>
      <c r="J45" s="61"/>
    </row>
    <row r="46" spans="1:16" s="62" customFormat="1">
      <c r="A46" s="60"/>
      <c r="B46" s="60"/>
      <c r="C46" s="79"/>
      <c r="D46" s="60"/>
      <c r="E46" s="60"/>
      <c r="F46" s="60"/>
      <c r="G46" s="171"/>
      <c r="H46" s="63"/>
      <c r="I46" s="63"/>
      <c r="J46" s="61"/>
    </row>
    <row r="47" spans="1:16" s="4" customFormat="1">
      <c r="A47" s="20"/>
      <c r="B47" s="26"/>
      <c r="C47" s="39"/>
      <c r="D47" s="26"/>
      <c r="E47" s="26"/>
      <c r="F47" s="26"/>
      <c r="G47" s="173"/>
      <c r="H47" s="26"/>
      <c r="I47" s="40"/>
      <c r="K47" s="5"/>
      <c r="L47" s="5"/>
      <c r="M47" s="5"/>
      <c r="N47" s="5"/>
      <c r="O47" s="5"/>
      <c r="P47" s="5"/>
    </row>
    <row r="48" spans="1:16">
      <c r="A48" s="34" t="s">
        <v>37</v>
      </c>
      <c r="B48" s="77" t="str">
        <f>IF(ISBLANK(C47),IF(ISBLANK(C48),5,CONCATENATE(COUNTA($B$3:B47)+1,".")))</f>
        <v>2.</v>
      </c>
      <c r="C48" s="78" t="s">
        <v>35</v>
      </c>
      <c r="D48" s="26"/>
      <c r="E48" s="26"/>
      <c r="F48" s="26">
        <v>24</v>
      </c>
      <c r="G48" s="173" t="s">
        <v>19</v>
      </c>
      <c r="H48" s="24"/>
      <c r="I48" s="85">
        <f>F48*H48</f>
        <v>0</v>
      </c>
    </row>
    <row r="49" spans="1:255">
      <c r="B49" s="26"/>
      <c r="C49" s="28"/>
      <c r="D49" s="26"/>
      <c r="E49" s="26"/>
      <c r="F49" s="26"/>
      <c r="G49" s="173"/>
      <c r="H49" s="26"/>
    </row>
    <row r="50" spans="1:255" s="8" customFormat="1">
      <c r="A50" s="34" t="s">
        <v>37</v>
      </c>
      <c r="B50" s="77" t="str">
        <f>IF(ISBLANK(C49),IF(ISBLANK(C50),5,CONCATENATE(COUNTA($B$3:B49)+1,".")))</f>
        <v>3.</v>
      </c>
      <c r="C50" s="36" t="s">
        <v>11</v>
      </c>
      <c r="D50" s="26"/>
      <c r="E50" s="26"/>
      <c r="F50" s="37"/>
      <c r="G50" s="26"/>
      <c r="H50" s="26"/>
      <c r="I50" s="40"/>
      <c r="J50" s="7"/>
    </row>
    <row r="51" spans="1:255" s="8" customFormat="1">
      <c r="A51" s="26"/>
      <c r="B51" s="29"/>
      <c r="C51" s="65" t="s">
        <v>30</v>
      </c>
      <c r="D51" s="26"/>
      <c r="E51" s="26"/>
      <c r="F51" s="37"/>
      <c r="G51" s="26"/>
      <c r="H51" s="26"/>
      <c r="I51" s="85"/>
      <c r="J51" s="7"/>
    </row>
    <row r="52" spans="1:255" s="8" customFormat="1">
      <c r="A52" s="26"/>
      <c r="B52" s="29"/>
      <c r="C52" s="36" t="s">
        <v>10</v>
      </c>
      <c r="D52" s="26"/>
      <c r="E52" s="26"/>
      <c r="F52" s="37"/>
      <c r="G52" s="26"/>
      <c r="H52" s="26"/>
      <c r="I52" s="85"/>
      <c r="J52" s="7"/>
    </row>
    <row r="53" spans="1:255" s="8" customFormat="1">
      <c r="A53" s="26"/>
      <c r="B53" s="29"/>
      <c r="C53" s="36" t="s">
        <v>12</v>
      </c>
      <c r="D53" s="26"/>
      <c r="E53" s="26"/>
      <c r="F53" s="37">
        <v>16</v>
      </c>
      <c r="G53" s="173" t="s">
        <v>19</v>
      </c>
      <c r="H53" s="24"/>
      <c r="I53" s="85">
        <f>F53*H53</f>
        <v>0</v>
      </c>
      <c r="J53" s="7"/>
    </row>
    <row r="54" spans="1:255" s="8" customFormat="1">
      <c r="A54" s="26"/>
      <c r="B54" s="29"/>
      <c r="C54" s="65" t="s">
        <v>33</v>
      </c>
      <c r="D54" s="26"/>
      <c r="E54" s="26"/>
      <c r="I54" s="85"/>
      <c r="J54" s="7"/>
    </row>
    <row r="55" spans="1:255" s="8" customFormat="1">
      <c r="A55" s="26"/>
      <c r="B55" s="29"/>
      <c r="C55" s="36"/>
      <c r="D55" s="26"/>
      <c r="E55" s="26"/>
      <c r="I55" s="85"/>
      <c r="J55" s="7"/>
    </row>
    <row r="56" spans="1:255">
      <c r="A56" s="34" t="s">
        <v>37</v>
      </c>
      <c r="B56" s="77" t="str">
        <f>IF(ISBLANK(C55),IF(ISBLANK(C56),5,CONCATENATE(COUNTA($B$3:B55)+1,".")))</f>
        <v>4.</v>
      </c>
      <c r="C56" s="36" t="s">
        <v>13</v>
      </c>
      <c r="D56" s="26"/>
      <c r="E56" s="26"/>
      <c r="F56" s="37"/>
      <c r="G56" s="26"/>
      <c r="I56" s="85"/>
    </row>
    <row r="57" spans="1:255">
      <c r="A57" s="35"/>
      <c r="B57" s="29"/>
      <c r="C57" s="36" t="s">
        <v>14</v>
      </c>
      <c r="D57" s="26"/>
      <c r="E57" s="26"/>
      <c r="F57" s="37"/>
      <c r="G57" s="26"/>
      <c r="I57" s="85"/>
    </row>
    <row r="58" spans="1:255">
      <c r="A58" s="35"/>
      <c r="B58" s="29"/>
      <c r="C58" s="36" t="s">
        <v>15</v>
      </c>
      <c r="D58" s="26"/>
      <c r="E58" s="26"/>
      <c r="F58" s="37"/>
      <c r="G58" s="26"/>
      <c r="I58" s="85"/>
    </row>
    <row r="59" spans="1:255">
      <c r="A59" s="35"/>
      <c r="B59" s="29"/>
      <c r="C59" s="36" t="s">
        <v>16</v>
      </c>
      <c r="D59" s="26"/>
      <c r="E59" s="26"/>
      <c r="F59" s="37"/>
      <c r="G59" s="26"/>
      <c r="I59" s="85"/>
    </row>
    <row r="60" spans="1:255">
      <c r="A60" s="35"/>
      <c r="B60" s="29"/>
      <c r="C60" s="36" t="s">
        <v>17</v>
      </c>
      <c r="D60" s="26"/>
      <c r="E60" s="26"/>
      <c r="F60" s="37">
        <v>5</v>
      </c>
      <c r="G60" s="173" t="s">
        <v>18</v>
      </c>
      <c r="H60" s="27">
        <f>SUM(I7:I55)/100</f>
        <v>0</v>
      </c>
      <c r="I60" s="85">
        <f>F60*H60</f>
        <v>0</v>
      </c>
    </row>
    <row r="61" spans="1:255" s="4" customFormat="1" ht="16.5" thickBot="1">
      <c r="A61" s="33"/>
      <c r="B61" s="31"/>
      <c r="C61" s="32"/>
      <c r="D61" s="31"/>
      <c r="E61" s="31"/>
      <c r="F61" s="31"/>
      <c r="G61" s="31"/>
      <c r="H61" s="31"/>
      <c r="I61" s="54"/>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row>
    <row r="62" spans="1:255" s="4" customFormat="1" ht="18">
      <c r="A62" s="33"/>
      <c r="B62" s="20"/>
      <c r="C62" s="23"/>
      <c r="D62" s="20"/>
      <c r="E62" s="83" t="str">
        <f>C2</f>
        <v>OGREVANJE TALNO - proizvodna hala</v>
      </c>
      <c r="F62" s="20"/>
      <c r="G62" s="83" t="s">
        <v>41</v>
      </c>
      <c r="H62" s="20"/>
      <c r="I62" s="85">
        <f>SUM(I3:I61)</f>
        <v>0</v>
      </c>
      <c r="J62" s="4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row>
    <row r="63" spans="1:255" s="57" customFormat="1" ht="18">
      <c r="A63" s="33"/>
      <c r="B63" s="20"/>
      <c r="C63" s="20"/>
      <c r="D63" s="20"/>
      <c r="E63" s="20"/>
      <c r="F63" s="20"/>
      <c r="G63" s="83"/>
      <c r="H63" s="20"/>
      <c r="I63" s="58"/>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c r="GI63" s="5"/>
      <c r="GJ63" s="5"/>
      <c r="GK63" s="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5"/>
      <c r="IH63" s="5"/>
      <c r="II63" s="5"/>
      <c r="IJ63" s="5"/>
      <c r="IK63" s="5"/>
      <c r="IL63" s="5"/>
      <c r="IM63" s="5"/>
      <c r="IN63" s="5"/>
      <c r="IO63" s="5"/>
      <c r="IP63" s="5"/>
      <c r="IQ63" s="5"/>
      <c r="IR63" s="5"/>
      <c r="IS63" s="5"/>
      <c r="IT63" s="5"/>
    </row>
    <row r="64" spans="1:255" s="57" customFormat="1" ht="18">
      <c r="A64" s="33"/>
      <c r="B64" s="20"/>
      <c r="C64" s="20" t="s">
        <v>29</v>
      </c>
      <c r="D64" s="20"/>
      <c r="E64" s="20"/>
      <c r="F64" s="20"/>
      <c r="G64" s="83"/>
      <c r="H64" s="20"/>
      <c r="I64" s="58"/>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row>
    <row r="65" spans="1:254" s="57" customFormat="1" ht="18">
      <c r="A65" s="33"/>
      <c r="B65" s="20"/>
      <c r="C65" s="59" t="s">
        <v>28</v>
      </c>
      <c r="D65" s="20"/>
      <c r="E65" s="20"/>
      <c r="F65" s="20"/>
      <c r="G65" s="83"/>
      <c r="H65" s="20"/>
      <c r="I65" s="58"/>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row>
  </sheetData>
  <pageMargins left="1.1811023622047245" right="0.39370078740157483" top="0.78740157480314965" bottom="0.78740157480314965" header="0.31496062992125984" footer="0.31496062992125984"/>
  <pageSetup paperSize="9" scale="75" fitToHeight="50" orientation="portrait" r:id="rId1"/>
  <headerFooter>
    <oddHeader xml:space="preserve">&amp;LPopis del strojnih instalacij in strojne opreme
&amp;Rprojekt: 17140-00
načrt: SPK - 5
</oddHeader>
    <oddFooter>&amp;C&amp;A&amp;R&amp;P/&amp;N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499984740745262"/>
  </sheetPr>
  <dimension ref="A1:IU45"/>
  <sheetViews>
    <sheetView view="pageBreakPreview" topLeftCell="A29" zoomScaleNormal="100" zoomScaleSheetLayoutView="100" workbookViewId="0">
      <selection activeCell="H40" sqref="H8:H40"/>
    </sheetView>
  </sheetViews>
  <sheetFormatPr defaultRowHeight="15.75"/>
  <cols>
    <col min="1" max="1" width="3.28515625" style="35" customWidth="1"/>
    <col min="2" max="2" width="3.28515625" style="20" customWidth="1"/>
    <col min="3" max="3" width="47.7109375" style="23"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81" customWidth="1"/>
    <col min="11" max="16384" width="9.140625" style="20"/>
  </cols>
  <sheetData>
    <row r="1" spans="1:255">
      <c r="A1" s="19" t="s">
        <v>3</v>
      </c>
      <c r="B1" s="19"/>
      <c r="C1" s="123" t="s">
        <v>4</v>
      </c>
      <c r="D1" s="141"/>
      <c r="E1" s="141"/>
      <c r="F1" s="21" t="s">
        <v>5</v>
      </c>
      <c r="G1" s="21" t="s">
        <v>6</v>
      </c>
      <c r="H1" s="22" t="s">
        <v>8</v>
      </c>
      <c r="I1" s="53" t="s">
        <v>7</v>
      </c>
    </row>
    <row r="3" spans="1:255" s="33" customFormat="1" ht="18.75" customHeight="1">
      <c r="A3" s="38">
        <v>30</v>
      </c>
      <c r="C3" s="44" t="s">
        <v>831</v>
      </c>
      <c r="D3" s="86"/>
      <c r="E3" s="88"/>
      <c r="F3" s="20"/>
      <c r="G3" s="87"/>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90" customFormat="1">
      <c r="B4" s="25"/>
      <c r="C4" s="112"/>
      <c r="D4" s="89"/>
      <c r="E4" s="89"/>
    </row>
    <row r="5" spans="1:255" s="90" customFormat="1">
      <c r="B5" s="25"/>
      <c r="C5" s="112"/>
      <c r="D5" s="89"/>
      <c r="E5" s="89"/>
    </row>
    <row r="6" spans="1:255" s="90" customFormat="1">
      <c r="A6" s="34" t="s">
        <v>143</v>
      </c>
      <c r="B6" s="77" t="str">
        <f>IF(ISBLANK(C5),IF(ISBLANK(C6),5,CONCATENATE(COUNTA($B$5:B5)+1,".")))</f>
        <v>1.</v>
      </c>
      <c r="C6" s="208" t="s">
        <v>507</v>
      </c>
      <c r="F6" s="128"/>
      <c r="G6" s="129"/>
      <c r="H6" s="130"/>
      <c r="I6" s="130"/>
    </row>
    <row r="7" spans="1:255" s="90" customFormat="1">
      <c r="A7" s="20"/>
      <c r="B7" s="20"/>
      <c r="C7" s="209"/>
      <c r="G7" s="210"/>
      <c r="H7" s="211"/>
      <c r="I7" s="211"/>
    </row>
    <row r="8" spans="1:255" s="90" customFormat="1" ht="47.25">
      <c r="A8" s="34" t="s">
        <v>143</v>
      </c>
      <c r="B8" s="77" t="str">
        <f>IF(ISBLANK(C7),IF(ISBLANK(C8),5,CONCATENATE(COUNTA($B$5:B7)+1,".")))</f>
        <v>2.</v>
      </c>
      <c r="C8" s="208" t="s">
        <v>422</v>
      </c>
      <c r="D8" s="94"/>
      <c r="E8" s="177"/>
      <c r="F8" s="178"/>
      <c r="G8" s="179"/>
      <c r="H8" s="179"/>
      <c r="I8" s="211"/>
    </row>
    <row r="9" spans="1:255" s="90" customFormat="1">
      <c r="A9" s="20"/>
      <c r="B9" s="20"/>
      <c r="C9" s="209" t="s">
        <v>508</v>
      </c>
      <c r="D9" s="20"/>
      <c r="E9" s="81"/>
      <c r="G9" s="210"/>
      <c r="H9" s="211"/>
      <c r="I9" s="211"/>
    </row>
    <row r="10" spans="1:255" s="90" customFormat="1">
      <c r="A10" s="20"/>
      <c r="B10" s="20"/>
      <c r="C10" s="209" t="s">
        <v>509</v>
      </c>
      <c r="D10" s="20"/>
      <c r="E10" s="81"/>
      <c r="G10" s="210"/>
      <c r="H10" s="211"/>
      <c r="I10" s="211"/>
    </row>
    <row r="11" spans="1:255" s="90" customFormat="1" ht="16.5">
      <c r="A11" s="20"/>
      <c r="B11" s="20"/>
      <c r="C11" s="209" t="s">
        <v>423</v>
      </c>
      <c r="D11" s="20"/>
      <c r="E11" s="177"/>
      <c r="G11" s="210"/>
      <c r="H11" s="211"/>
      <c r="I11" s="211"/>
    </row>
    <row r="12" spans="1:255" s="90" customFormat="1">
      <c r="A12" s="20"/>
      <c r="B12" s="20"/>
      <c r="C12" s="209" t="s">
        <v>425</v>
      </c>
      <c r="D12" s="20"/>
      <c r="F12" s="90">
        <v>108</v>
      </c>
      <c r="G12" s="210" t="s">
        <v>2</v>
      </c>
      <c r="H12" s="211"/>
      <c r="I12" s="211">
        <f>F12*H12</f>
        <v>0</v>
      </c>
    </row>
    <row r="13" spans="1:255" s="90" customFormat="1">
      <c r="A13" s="20"/>
      <c r="B13" s="20"/>
      <c r="C13" s="209" t="s">
        <v>298</v>
      </c>
      <c r="D13" s="20"/>
      <c r="F13" s="90">
        <v>36</v>
      </c>
      <c r="G13" s="210" t="s">
        <v>2</v>
      </c>
      <c r="H13" s="211"/>
      <c r="I13" s="211">
        <f>F13*H13</f>
        <v>0</v>
      </c>
    </row>
    <row r="14" spans="1:255" s="90" customFormat="1">
      <c r="A14" s="20"/>
      <c r="B14" s="20"/>
      <c r="C14" s="209" t="s">
        <v>287</v>
      </c>
      <c r="D14" s="20"/>
      <c r="F14" s="90">
        <v>16</v>
      </c>
      <c r="G14" s="210" t="s">
        <v>2</v>
      </c>
      <c r="H14" s="211"/>
      <c r="I14" s="211">
        <f>F14*H14</f>
        <v>0</v>
      </c>
    </row>
    <row r="15" spans="1:255" s="90" customFormat="1">
      <c r="A15" s="20"/>
      <c r="B15" s="20"/>
      <c r="C15" s="209" t="s">
        <v>424</v>
      </c>
      <c r="D15" s="20"/>
      <c r="F15" s="90">
        <v>12</v>
      </c>
      <c r="G15" s="210" t="s">
        <v>2</v>
      </c>
      <c r="H15" s="211"/>
      <c r="I15" s="211">
        <f>F15*H15</f>
        <v>0</v>
      </c>
    </row>
    <row r="16" spans="1:255" s="90" customFormat="1">
      <c r="A16" s="20"/>
      <c r="B16" s="20"/>
      <c r="C16" s="209"/>
      <c r="G16" s="210"/>
      <c r="H16" s="211"/>
      <c r="I16" s="211"/>
    </row>
    <row r="17" spans="1:9" s="90" customFormat="1" ht="31.5">
      <c r="A17" s="34" t="s">
        <v>143</v>
      </c>
      <c r="B17" s="77" t="str">
        <f>IF(ISBLANK(C16),IF(ISBLANK(C17),5,CONCATENATE(COUNTA($B$5:B16)+1,".")))</f>
        <v>3.</v>
      </c>
      <c r="C17" s="208" t="s">
        <v>128</v>
      </c>
      <c r="D17" s="208"/>
      <c r="F17" s="208"/>
      <c r="G17" s="20"/>
      <c r="H17" s="20"/>
    </row>
    <row r="18" spans="1:9" s="90" customFormat="1" ht="18">
      <c r="A18" s="20"/>
      <c r="B18" s="20"/>
      <c r="C18" s="208" t="s">
        <v>133</v>
      </c>
      <c r="D18" s="208"/>
      <c r="F18" s="208"/>
      <c r="G18" s="20"/>
      <c r="H18" s="20"/>
    </row>
    <row r="19" spans="1:9" s="90" customFormat="1">
      <c r="A19" s="20"/>
      <c r="B19" s="20"/>
      <c r="C19" s="209" t="s">
        <v>129</v>
      </c>
      <c r="D19" s="212"/>
      <c r="F19" s="212"/>
      <c r="G19" s="20"/>
      <c r="H19" s="20"/>
    </row>
    <row r="20" spans="1:9" s="90" customFormat="1">
      <c r="A20" s="20"/>
      <c r="B20" s="20"/>
      <c r="C20" s="296" t="s">
        <v>134</v>
      </c>
      <c r="D20" s="296"/>
      <c r="F20" s="212"/>
      <c r="G20" s="20"/>
      <c r="H20" s="20"/>
    </row>
    <row r="21" spans="1:9" s="90" customFormat="1">
      <c r="A21" s="20"/>
      <c r="B21" s="20"/>
      <c r="C21" s="209" t="s">
        <v>425</v>
      </c>
      <c r="D21" s="20"/>
      <c r="F21" s="90">
        <v>108</v>
      </c>
      <c r="G21" s="210" t="s">
        <v>2</v>
      </c>
      <c r="H21" s="211"/>
      <c r="I21" s="211">
        <f>F21*H21</f>
        <v>0</v>
      </c>
    </row>
    <row r="22" spans="1:9" s="90" customFormat="1">
      <c r="A22" s="20"/>
      <c r="B22" s="20"/>
      <c r="C22" s="209" t="s">
        <v>298</v>
      </c>
      <c r="D22" s="20"/>
      <c r="F22" s="90">
        <v>36</v>
      </c>
      <c r="G22" s="210" t="s">
        <v>2</v>
      </c>
      <c r="H22" s="211"/>
      <c r="I22" s="211">
        <f>F22*H22</f>
        <v>0</v>
      </c>
    </row>
    <row r="23" spans="1:9" s="90" customFormat="1">
      <c r="A23" s="20"/>
      <c r="B23" s="20"/>
      <c r="C23" s="209" t="s">
        <v>287</v>
      </c>
      <c r="D23" s="20"/>
      <c r="F23" s="90">
        <v>16</v>
      </c>
      <c r="G23" s="210" t="s">
        <v>2</v>
      </c>
      <c r="H23" s="211"/>
      <c r="I23" s="211">
        <f>F23*H23</f>
        <v>0</v>
      </c>
    </row>
    <row r="24" spans="1:9" s="90" customFormat="1">
      <c r="A24" s="20"/>
      <c r="B24" s="20"/>
      <c r="C24" s="102"/>
      <c r="H24" s="20"/>
      <c r="I24" s="40"/>
    </row>
    <row r="25" spans="1:9" s="90" customFormat="1" ht="47.25">
      <c r="A25" s="34" t="s">
        <v>143</v>
      </c>
      <c r="B25" s="77" t="str">
        <f>IF(ISBLANK(C24),IF(ISBLANK(C25),5,CONCATENATE(COUNTA($B$5:B24)+1,".")))</f>
        <v>4.</v>
      </c>
      <c r="C25" s="133" t="s">
        <v>91</v>
      </c>
      <c r="F25" s="131">
        <v>2300</v>
      </c>
      <c r="G25" s="129" t="s">
        <v>40</v>
      </c>
      <c r="H25" s="130"/>
      <c r="I25" s="130">
        <f>F25*H25</f>
        <v>0</v>
      </c>
    </row>
    <row r="26" spans="1:9" s="90" customFormat="1">
      <c r="A26" s="20"/>
      <c r="B26" s="20"/>
      <c r="C26" s="102" t="s">
        <v>92</v>
      </c>
      <c r="H26" s="20"/>
      <c r="I26" s="40"/>
    </row>
    <row r="27" spans="1:9" s="90" customFormat="1">
      <c r="A27" s="20"/>
      <c r="B27" s="20"/>
      <c r="C27" s="102"/>
      <c r="H27" s="20"/>
      <c r="I27" s="40"/>
    </row>
    <row r="28" spans="1:9" s="90" customFormat="1" ht="31.5">
      <c r="A28" s="34" t="s">
        <v>143</v>
      </c>
      <c r="B28" s="77" t="str">
        <f>IF(ISBLANK(C27),IF(ISBLANK(C28),5,CONCATENATE(COUNTA($B$5:B27)+1,".")))</f>
        <v>5.</v>
      </c>
      <c r="C28" s="208" t="s">
        <v>834</v>
      </c>
      <c r="F28" s="128">
        <v>4</v>
      </c>
      <c r="G28" s="129" t="s">
        <v>1</v>
      </c>
      <c r="H28" s="130"/>
      <c r="I28" s="130">
        <f>F28*H28</f>
        <v>0</v>
      </c>
    </row>
    <row r="29" spans="1:9" s="90" customFormat="1">
      <c r="A29" s="20"/>
      <c r="B29" s="128"/>
      <c r="C29" s="208" t="s">
        <v>835</v>
      </c>
      <c r="F29" s="128"/>
      <c r="G29" s="129"/>
      <c r="H29" s="128"/>
      <c r="I29" s="130"/>
    </row>
    <row r="30" spans="1:9" s="90" customFormat="1">
      <c r="A30" s="20"/>
      <c r="B30" s="128"/>
      <c r="C30" s="133" t="s">
        <v>93</v>
      </c>
      <c r="F30" s="128"/>
      <c r="G30" s="129"/>
      <c r="H30" s="128"/>
      <c r="I30" s="130"/>
    </row>
    <row r="31" spans="1:9" s="90" customFormat="1">
      <c r="A31" s="20"/>
      <c r="B31" s="128"/>
      <c r="C31" s="133"/>
      <c r="F31" s="128"/>
      <c r="G31" s="129"/>
      <c r="H31" s="128"/>
      <c r="I31" s="130"/>
    </row>
    <row r="32" spans="1:9" s="90" customFormat="1" ht="31.5">
      <c r="A32" s="20"/>
      <c r="B32" s="128"/>
      <c r="C32" s="133" t="s">
        <v>94</v>
      </c>
      <c r="F32" s="128">
        <v>1</v>
      </c>
      <c r="G32" s="129" t="s">
        <v>1</v>
      </c>
      <c r="H32" s="130"/>
      <c r="I32" s="130">
        <f>F32*H32</f>
        <v>0</v>
      </c>
    </row>
    <row r="33" spans="1:12" s="90" customFormat="1">
      <c r="A33" s="20"/>
      <c r="B33" s="128"/>
      <c r="C33" s="139"/>
      <c r="F33" s="128"/>
      <c r="G33" s="129"/>
      <c r="H33" s="128"/>
      <c r="I33" s="130"/>
    </row>
    <row r="34" spans="1:12" s="90" customFormat="1">
      <c r="A34" s="34" t="s">
        <v>143</v>
      </c>
      <c r="B34" s="77" t="str">
        <f>IF(ISBLANK(C33),IF(ISBLANK(C34),5,CONCATENATE(COUNTA($B$5:B33)+1,".")))</f>
        <v>6.</v>
      </c>
      <c r="C34" s="133" t="s">
        <v>132</v>
      </c>
      <c r="F34" s="137">
        <v>4</v>
      </c>
      <c r="G34" s="135" t="s">
        <v>0</v>
      </c>
      <c r="H34" s="130"/>
      <c r="I34" s="130">
        <f>F34*H34</f>
        <v>0</v>
      </c>
    </row>
    <row r="35" spans="1:12" s="90" customFormat="1">
      <c r="A35" s="20"/>
      <c r="B35" s="128"/>
      <c r="C35" s="139"/>
      <c r="F35" s="128"/>
      <c r="G35" s="129"/>
      <c r="H35" s="128"/>
      <c r="I35" s="130"/>
    </row>
    <row r="36" spans="1:12" s="90" customFormat="1" ht="31.5">
      <c r="A36" s="34" t="s">
        <v>143</v>
      </c>
      <c r="B36" s="77" t="str">
        <f>IF(ISBLANK(C35),IF(ISBLANK(C36),5,CONCATENATE(COUNTA($B$5:B35)+1,".")))</f>
        <v>7.</v>
      </c>
      <c r="C36" s="133" t="s">
        <v>112</v>
      </c>
      <c r="F36" s="128">
        <v>2</v>
      </c>
      <c r="G36" s="129" t="s">
        <v>1</v>
      </c>
      <c r="H36" s="130"/>
      <c r="I36" s="130">
        <f>F36*H36</f>
        <v>0</v>
      </c>
    </row>
    <row r="37" spans="1:12" s="90" customFormat="1">
      <c r="A37" s="20"/>
      <c r="B37" s="128"/>
      <c r="C37" s="133"/>
      <c r="F37" s="128"/>
      <c r="G37" s="129"/>
      <c r="H37" s="128"/>
      <c r="I37" s="130"/>
    </row>
    <row r="38" spans="1:12" s="90" customFormat="1" ht="47.25">
      <c r="A38" s="34" t="s">
        <v>143</v>
      </c>
      <c r="B38" s="77" t="str">
        <f>IF(ISBLANK(C37),IF(ISBLANK(C38),5,CONCATENATE(COUNTA($B$5:B37)+1,".")))</f>
        <v>8.</v>
      </c>
      <c r="C38" s="133" t="s">
        <v>113</v>
      </c>
      <c r="F38" s="128">
        <v>2</v>
      </c>
      <c r="G38" s="129" t="s">
        <v>1</v>
      </c>
      <c r="H38" s="130"/>
      <c r="I38" s="130">
        <f>F38*H38</f>
        <v>0</v>
      </c>
    </row>
    <row r="39" spans="1:12" s="90" customFormat="1">
      <c r="A39" s="20"/>
      <c r="B39" s="20"/>
      <c r="C39" s="133"/>
      <c r="F39" s="20"/>
      <c r="G39" s="87"/>
      <c r="H39" s="20"/>
      <c r="I39" s="40"/>
    </row>
    <row r="40" spans="1:12" s="90" customFormat="1" ht="78.75">
      <c r="A40" s="34" t="s">
        <v>143</v>
      </c>
      <c r="B40" s="77" t="str">
        <f>IF(ISBLANK(C39),IF(ISBLANK(C40),5,CONCATENATE(COUNTA($B$5:B39)+1,".")))</f>
        <v>9.</v>
      </c>
      <c r="C40" s="138" t="s">
        <v>142</v>
      </c>
      <c r="F40" s="128">
        <v>1</v>
      </c>
      <c r="G40" s="140" t="s">
        <v>1</v>
      </c>
      <c r="H40" s="130"/>
      <c r="I40" s="130">
        <f>F40*H40</f>
        <v>0</v>
      </c>
    </row>
    <row r="41" spans="1:12" ht="16.5" thickBot="1">
      <c r="B41" s="31"/>
      <c r="C41" s="32"/>
      <c r="D41" s="31"/>
      <c r="E41" s="31"/>
      <c r="F41" s="31"/>
      <c r="G41" s="31"/>
      <c r="H41" s="31"/>
      <c r="I41" s="31"/>
      <c r="K41" s="104"/>
      <c r="L41" s="115"/>
    </row>
    <row r="42" spans="1:12" ht="18">
      <c r="E42" s="83" t="str">
        <f>C3</f>
        <v>Sistem sond</v>
      </c>
      <c r="G42" s="83" t="s">
        <v>43</v>
      </c>
      <c r="I42" s="76">
        <f>SUM(I3:I41)</f>
        <v>0</v>
      </c>
    </row>
    <row r="43" spans="1:12" s="81" customFormat="1" ht="18">
      <c r="A43" s="33"/>
      <c r="B43" s="20"/>
      <c r="C43" s="20" t="s">
        <v>29</v>
      </c>
      <c r="D43" s="20"/>
      <c r="E43" s="20"/>
      <c r="F43" s="20"/>
      <c r="G43" s="83"/>
      <c r="H43" s="20"/>
      <c r="I43" s="58"/>
    </row>
    <row r="44" spans="1:12" ht="18">
      <c r="A44" s="33"/>
      <c r="C44" s="59" t="s">
        <v>28</v>
      </c>
      <c r="G44" s="83"/>
      <c r="I44" s="58"/>
    </row>
    <row r="45" spans="1:12" s="1" customFormat="1">
      <c r="A45" s="20"/>
      <c r="B45" s="20"/>
      <c r="C45" s="23"/>
      <c r="D45" s="20"/>
      <c r="E45" s="20"/>
      <c r="F45" s="20"/>
      <c r="G45" s="20"/>
      <c r="H45" s="20"/>
      <c r="I45" s="40"/>
      <c r="J45" s="4"/>
    </row>
  </sheetData>
  <mergeCells count="1">
    <mergeCell ref="C20:D20"/>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IU218"/>
  <sheetViews>
    <sheetView view="pageBreakPreview" topLeftCell="A208" zoomScaleNormal="100" zoomScaleSheetLayoutView="100" workbookViewId="0">
      <selection activeCell="H97" sqref="H2:H97"/>
    </sheetView>
  </sheetViews>
  <sheetFormatPr defaultRowHeight="15.75"/>
  <cols>
    <col min="1" max="1" width="3.28515625" style="35" customWidth="1"/>
    <col min="2" max="2" width="3.28515625" style="20" customWidth="1"/>
    <col min="3" max="3" width="47.7109375" style="23"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81" customWidth="1"/>
    <col min="11" max="16384" width="9.140625" style="20"/>
  </cols>
  <sheetData>
    <row r="1" spans="1:255">
      <c r="A1" s="19" t="s">
        <v>3</v>
      </c>
      <c r="B1" s="19"/>
      <c r="C1" s="297" t="s">
        <v>4</v>
      </c>
      <c r="D1" s="297"/>
      <c r="E1" s="297"/>
      <c r="F1" s="21" t="s">
        <v>5</v>
      </c>
      <c r="G1" s="21" t="s">
        <v>6</v>
      </c>
      <c r="H1" s="22" t="s">
        <v>8</v>
      </c>
      <c r="I1" s="53" t="s">
        <v>7</v>
      </c>
    </row>
    <row r="3" spans="1:255" s="33" customFormat="1" ht="18.75" customHeight="1">
      <c r="A3" s="38">
        <v>40</v>
      </c>
      <c r="C3" s="44" t="s">
        <v>598</v>
      </c>
      <c r="D3" s="86"/>
      <c r="E3" s="88"/>
      <c r="F3" s="20"/>
      <c r="G3" s="87"/>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90" customFormat="1">
      <c r="B4" s="25"/>
      <c r="C4" s="112"/>
      <c r="D4" s="89"/>
      <c r="E4" s="89"/>
    </row>
    <row r="5" spans="1:255" s="104" customFormat="1">
      <c r="A5" s="102"/>
      <c r="B5" s="25"/>
      <c r="C5" s="154"/>
      <c r="D5" s="107"/>
      <c r="E5" s="8"/>
      <c r="F5" s="67"/>
      <c r="G5" s="68"/>
      <c r="H5" s="69"/>
      <c r="I5" s="69"/>
      <c r="L5" s="115"/>
    </row>
    <row r="6" spans="1:255" s="104" customFormat="1" ht="63">
      <c r="A6" s="102">
        <v>40</v>
      </c>
      <c r="B6" s="77" t="str">
        <f>IF(ISBLANK(C5),IF(ISBLANK(C6),5,CONCATENATE(COUNTA($B$4:B4)+1,".")))</f>
        <v>1.</v>
      </c>
      <c r="C6" s="23" t="s">
        <v>599</v>
      </c>
      <c r="D6" s="8"/>
      <c r="E6" s="8"/>
      <c r="F6" s="212">
        <v>1</v>
      </c>
      <c r="G6" s="238" t="s">
        <v>1</v>
      </c>
      <c r="H6" s="211"/>
      <c r="I6" s="69">
        <f>F6*H6</f>
        <v>0</v>
      </c>
      <c r="L6" s="115"/>
    </row>
    <row r="7" spans="1:255" s="104" customFormat="1">
      <c r="A7" s="102"/>
      <c r="B7" s="25"/>
      <c r="C7" s="23" t="s">
        <v>600</v>
      </c>
      <c r="D7" s="8"/>
      <c r="E7" s="8"/>
      <c r="F7" s="212"/>
      <c r="G7" s="210"/>
      <c r="H7" s="211"/>
      <c r="I7" s="211"/>
      <c r="L7" s="115"/>
    </row>
    <row r="8" spans="1:255" s="104" customFormat="1">
      <c r="A8" s="102"/>
      <c r="B8" s="25"/>
      <c r="C8" s="23" t="s">
        <v>601</v>
      </c>
      <c r="D8" s="8"/>
      <c r="E8" s="8"/>
      <c r="F8" s="212"/>
      <c r="G8" s="210"/>
      <c r="H8" s="211"/>
      <c r="I8" s="211"/>
      <c r="L8" s="115"/>
    </row>
    <row r="9" spans="1:255" s="104" customFormat="1">
      <c r="A9" s="102"/>
      <c r="B9" s="25"/>
      <c r="C9" s="23" t="s">
        <v>602</v>
      </c>
      <c r="D9" s="8"/>
      <c r="E9" s="8"/>
      <c r="F9" s="212"/>
      <c r="G9" s="210"/>
      <c r="H9" s="211"/>
      <c r="I9" s="211"/>
      <c r="L9" s="115"/>
    </row>
    <row r="10" spans="1:255" s="104" customFormat="1">
      <c r="A10" s="102"/>
      <c r="B10" s="25"/>
      <c r="C10" s="23" t="s">
        <v>603</v>
      </c>
      <c r="D10" s="8"/>
      <c r="E10" s="8"/>
      <c r="F10" s="212"/>
      <c r="G10" s="210"/>
      <c r="H10" s="211"/>
      <c r="I10" s="211"/>
      <c r="L10" s="115"/>
    </row>
    <row r="11" spans="1:255" s="104" customFormat="1">
      <c r="A11" s="102"/>
      <c r="B11" s="25"/>
      <c r="C11" s="23" t="s">
        <v>604</v>
      </c>
      <c r="D11" s="8"/>
      <c r="E11" s="8"/>
      <c r="F11" s="212"/>
      <c r="G11" s="210"/>
      <c r="H11" s="211"/>
      <c r="I11" s="211"/>
      <c r="L11" s="115"/>
    </row>
    <row r="12" spans="1:255" s="104" customFormat="1">
      <c r="A12" s="102"/>
      <c r="B12" s="25"/>
      <c r="C12" s="23" t="s">
        <v>605</v>
      </c>
      <c r="D12" s="8"/>
      <c r="E12" s="8"/>
      <c r="F12" s="212"/>
      <c r="G12" s="210"/>
      <c r="H12" s="211"/>
      <c r="I12" s="211"/>
      <c r="L12" s="115"/>
    </row>
    <row r="13" spans="1:255" s="104" customFormat="1">
      <c r="A13" s="102"/>
      <c r="B13" s="25"/>
      <c r="C13" s="23" t="s">
        <v>606</v>
      </c>
      <c r="D13" s="8"/>
      <c r="E13" s="8"/>
      <c r="F13" s="212"/>
      <c r="G13" s="210"/>
      <c r="H13" s="211"/>
      <c r="I13" s="211"/>
      <c r="L13" s="115"/>
    </row>
    <row r="14" spans="1:255" s="104" customFormat="1">
      <c r="A14" s="102"/>
      <c r="B14" s="25"/>
      <c r="C14" s="23" t="s">
        <v>607</v>
      </c>
      <c r="D14" s="8"/>
      <c r="E14" s="8"/>
      <c r="F14" s="212"/>
      <c r="G14" s="210"/>
      <c r="H14" s="211"/>
      <c r="I14" s="211"/>
      <c r="L14" s="115"/>
    </row>
    <row r="15" spans="1:255" s="104" customFormat="1">
      <c r="A15" s="102"/>
      <c r="B15" s="25"/>
      <c r="C15" s="23" t="s">
        <v>608</v>
      </c>
      <c r="D15" s="8"/>
      <c r="E15" s="8"/>
      <c r="F15" s="212"/>
      <c r="G15" s="210"/>
      <c r="H15" s="211"/>
      <c r="I15" s="211"/>
      <c r="L15" s="115"/>
    </row>
    <row r="16" spans="1:255" s="104" customFormat="1" ht="16.5">
      <c r="A16" s="102"/>
      <c r="B16" s="25"/>
      <c r="C16" s="237" t="s">
        <v>609</v>
      </c>
      <c r="D16" s="8"/>
      <c r="E16" s="8"/>
      <c r="F16" s="212"/>
      <c r="G16" s="210"/>
      <c r="H16" s="211"/>
      <c r="I16" s="211"/>
      <c r="L16" s="115"/>
    </row>
    <row r="17" spans="1:12" s="104" customFormat="1">
      <c r="A17" s="102"/>
      <c r="B17" s="25"/>
      <c r="C17" s="226" t="s">
        <v>610</v>
      </c>
      <c r="D17" s="8"/>
      <c r="E17" s="8"/>
      <c r="F17" s="212"/>
      <c r="G17" s="210"/>
      <c r="H17" s="211"/>
      <c r="I17" s="211"/>
      <c r="L17" s="115"/>
    </row>
    <row r="18" spans="1:12" s="104" customFormat="1">
      <c r="A18" s="102"/>
      <c r="B18" s="25"/>
      <c r="C18" s="209"/>
      <c r="D18" s="8"/>
      <c r="E18" s="8"/>
      <c r="F18" s="212"/>
      <c r="G18" s="210"/>
      <c r="H18" s="211"/>
      <c r="I18" s="211"/>
      <c r="L18" s="115"/>
    </row>
    <row r="19" spans="1:12" s="104" customFormat="1" ht="63">
      <c r="A19" s="102">
        <v>40</v>
      </c>
      <c r="B19" s="77" t="str">
        <f>IF(ISBLANK(C18),IF(ISBLANK(C19),5,CONCATENATE(COUNTA($B$4:B18)+1,".")))</f>
        <v>2.</v>
      </c>
      <c r="C19" s="239" t="s">
        <v>599</v>
      </c>
      <c r="D19" s="107"/>
      <c r="E19" s="8"/>
      <c r="F19" s="212">
        <v>29</v>
      </c>
      <c r="G19" s="238" t="s">
        <v>1</v>
      </c>
      <c r="H19" s="211"/>
      <c r="I19" s="69">
        <f>F19*H19</f>
        <v>0</v>
      </c>
      <c r="L19" s="115"/>
    </row>
    <row r="20" spans="1:12" s="104" customFormat="1">
      <c r="A20" s="102"/>
      <c r="B20" s="25"/>
      <c r="C20" s="23" t="s">
        <v>611</v>
      </c>
      <c r="D20" s="107"/>
      <c r="E20" s="8"/>
      <c r="F20" s="67"/>
      <c r="G20" s="68"/>
      <c r="H20" s="69"/>
      <c r="I20" s="69"/>
      <c r="L20" s="115"/>
    </row>
    <row r="21" spans="1:12" s="104" customFormat="1">
      <c r="A21" s="102"/>
      <c r="B21" s="25"/>
      <c r="C21" s="23" t="s">
        <v>601</v>
      </c>
      <c r="D21" s="107"/>
      <c r="E21" s="8"/>
      <c r="F21" s="67"/>
      <c r="G21" s="68"/>
      <c r="H21" s="69"/>
      <c r="I21" s="69"/>
      <c r="L21" s="115"/>
    </row>
    <row r="22" spans="1:12" s="104" customFormat="1">
      <c r="A22" s="102"/>
      <c r="B22" s="25"/>
      <c r="C22" s="23" t="s">
        <v>612</v>
      </c>
      <c r="D22" s="107"/>
      <c r="E22" s="8"/>
      <c r="F22" s="67"/>
      <c r="G22" s="68"/>
      <c r="H22" s="69"/>
      <c r="I22" s="69"/>
      <c r="L22" s="115"/>
    </row>
    <row r="23" spans="1:12" s="104" customFormat="1">
      <c r="A23" s="102"/>
      <c r="B23" s="25"/>
      <c r="C23" s="23" t="s">
        <v>613</v>
      </c>
      <c r="D23" s="107"/>
      <c r="E23" s="8"/>
      <c r="F23" s="67"/>
      <c r="G23" s="68"/>
      <c r="H23" s="69"/>
      <c r="I23" s="69"/>
      <c r="L23" s="115"/>
    </row>
    <row r="24" spans="1:12" s="104" customFormat="1">
      <c r="A24" s="102"/>
      <c r="B24" s="25"/>
      <c r="C24" s="23" t="s">
        <v>614</v>
      </c>
      <c r="D24" s="107"/>
      <c r="E24" s="8"/>
      <c r="F24" s="67"/>
      <c r="G24" s="68"/>
      <c r="H24" s="69"/>
      <c r="I24" s="69"/>
      <c r="L24" s="115"/>
    </row>
    <row r="25" spans="1:12" s="104" customFormat="1">
      <c r="A25" s="102"/>
      <c r="B25" s="25"/>
      <c r="C25" s="23" t="s">
        <v>605</v>
      </c>
      <c r="D25" s="107"/>
      <c r="E25" s="8"/>
      <c r="F25" s="67"/>
      <c r="G25" s="68"/>
      <c r="H25" s="69"/>
      <c r="I25" s="69"/>
      <c r="L25" s="115"/>
    </row>
    <row r="26" spans="1:12" s="104" customFormat="1">
      <c r="A26" s="102"/>
      <c r="B26" s="25"/>
      <c r="C26" s="23" t="s">
        <v>606</v>
      </c>
      <c r="D26" s="107"/>
      <c r="E26" s="8"/>
      <c r="F26" s="67"/>
      <c r="G26" s="68"/>
      <c r="H26" s="69"/>
      <c r="I26" s="69"/>
      <c r="L26" s="115"/>
    </row>
    <row r="27" spans="1:12" s="104" customFormat="1">
      <c r="A27" s="102"/>
      <c r="B27" s="25"/>
      <c r="C27" s="23" t="s">
        <v>615</v>
      </c>
      <c r="D27" s="107"/>
      <c r="E27" s="8"/>
      <c r="F27" s="67"/>
      <c r="G27" s="68"/>
      <c r="H27" s="69"/>
      <c r="I27" s="69"/>
      <c r="L27" s="115"/>
    </row>
    <row r="28" spans="1:12" s="104" customFormat="1">
      <c r="A28" s="102"/>
      <c r="B28" s="25"/>
      <c r="C28" s="23" t="s">
        <v>616</v>
      </c>
      <c r="D28" s="107"/>
      <c r="E28" s="8"/>
      <c r="F28" s="67"/>
      <c r="G28" s="68"/>
      <c r="H28" s="69"/>
      <c r="I28" s="69"/>
      <c r="L28" s="115"/>
    </row>
    <row r="29" spans="1:12" s="104" customFormat="1" ht="16.5">
      <c r="A29" s="102"/>
      <c r="B29" s="25"/>
      <c r="C29" s="237" t="s">
        <v>617</v>
      </c>
      <c r="D29" s="107"/>
      <c r="E29" s="8"/>
      <c r="F29" s="67"/>
      <c r="G29" s="68"/>
      <c r="H29" s="69"/>
      <c r="I29" s="69"/>
      <c r="L29" s="115"/>
    </row>
    <row r="30" spans="1:12" s="104" customFormat="1">
      <c r="A30" s="102"/>
      <c r="B30" s="25"/>
      <c r="C30" s="226" t="s">
        <v>610</v>
      </c>
      <c r="D30" s="107"/>
      <c r="E30" s="8"/>
      <c r="F30" s="67"/>
      <c r="G30" s="68"/>
      <c r="H30" s="69"/>
      <c r="I30" s="69"/>
      <c r="L30" s="115"/>
    </row>
    <row r="31" spans="1:12" s="104" customFormat="1">
      <c r="A31" s="102"/>
      <c r="B31" s="25"/>
      <c r="C31" s="154"/>
      <c r="D31" s="107"/>
      <c r="E31" s="8"/>
      <c r="F31" s="67"/>
      <c r="G31" s="68"/>
      <c r="H31" s="69"/>
      <c r="I31" s="69"/>
      <c r="L31" s="115"/>
    </row>
    <row r="32" spans="1:12" s="104" customFormat="1" ht="63">
      <c r="A32" s="102">
        <v>40</v>
      </c>
      <c r="B32" s="77" t="str">
        <f>IF(ISBLANK(C31),IF(ISBLANK(C32),5,CONCATENATE(COUNTA($B$4:B31)+1,".")))</f>
        <v>3.</v>
      </c>
      <c r="C32" s="239" t="s">
        <v>599</v>
      </c>
      <c r="D32" s="107"/>
      <c r="E32" s="8"/>
      <c r="F32" s="212">
        <v>2</v>
      </c>
      <c r="G32" s="238" t="s">
        <v>1</v>
      </c>
      <c r="H32" s="211"/>
      <c r="I32" s="69">
        <f>F32*H32</f>
        <v>0</v>
      </c>
      <c r="L32" s="115"/>
    </row>
    <row r="33" spans="1:12" s="104" customFormat="1">
      <c r="A33" s="102"/>
      <c r="B33" s="25"/>
      <c r="C33" s="23" t="s">
        <v>618</v>
      </c>
      <c r="D33" s="107"/>
      <c r="E33" s="8"/>
      <c r="F33" s="67"/>
      <c r="G33" s="68"/>
      <c r="H33" s="69"/>
      <c r="I33" s="69"/>
      <c r="L33" s="115"/>
    </row>
    <row r="34" spans="1:12" s="104" customFormat="1">
      <c r="A34" s="102"/>
      <c r="B34" s="25"/>
      <c r="C34" s="23" t="s">
        <v>601</v>
      </c>
      <c r="D34" s="107"/>
      <c r="E34" s="8"/>
      <c r="F34" s="67"/>
      <c r="G34" s="68"/>
      <c r="H34" s="69"/>
      <c r="I34" s="69"/>
      <c r="L34" s="115"/>
    </row>
    <row r="35" spans="1:12" s="104" customFormat="1">
      <c r="A35" s="102"/>
      <c r="B35" s="25"/>
      <c r="C35" s="23" t="s">
        <v>620</v>
      </c>
      <c r="D35" s="107"/>
      <c r="E35" s="8"/>
      <c r="F35" s="67"/>
      <c r="G35" s="68"/>
      <c r="H35" s="69"/>
      <c r="I35" s="69"/>
      <c r="L35" s="115"/>
    </row>
    <row r="36" spans="1:12" s="104" customFormat="1">
      <c r="A36" s="102"/>
      <c r="B36" s="25"/>
      <c r="C36" s="23" t="s">
        <v>603</v>
      </c>
      <c r="D36" s="107"/>
      <c r="E36" s="8"/>
      <c r="F36" s="67"/>
      <c r="G36" s="68"/>
      <c r="H36" s="69"/>
      <c r="I36" s="69"/>
      <c r="L36" s="115"/>
    </row>
    <row r="37" spans="1:12" s="104" customFormat="1">
      <c r="A37" s="102"/>
      <c r="B37" s="25"/>
      <c r="C37" s="23" t="s">
        <v>614</v>
      </c>
      <c r="D37" s="107"/>
      <c r="E37" s="8"/>
      <c r="F37" s="67"/>
      <c r="G37" s="68"/>
      <c r="H37" s="69"/>
      <c r="I37" s="69"/>
      <c r="L37" s="115"/>
    </row>
    <row r="38" spans="1:12" s="104" customFormat="1">
      <c r="A38" s="102"/>
      <c r="B38" s="25"/>
      <c r="C38" s="23" t="s">
        <v>605</v>
      </c>
      <c r="D38" s="107"/>
      <c r="E38" s="8"/>
      <c r="F38" s="67"/>
      <c r="G38" s="68"/>
      <c r="H38" s="69"/>
      <c r="I38" s="69"/>
      <c r="L38" s="115"/>
    </row>
    <row r="39" spans="1:12" s="104" customFormat="1">
      <c r="A39" s="102"/>
      <c r="B39" s="25"/>
      <c r="C39" s="23" t="s">
        <v>606</v>
      </c>
      <c r="D39" s="107"/>
      <c r="E39" s="8"/>
      <c r="F39" s="67"/>
      <c r="G39" s="68"/>
      <c r="H39" s="69"/>
      <c r="I39" s="69"/>
      <c r="L39" s="115"/>
    </row>
    <row r="40" spans="1:12" s="104" customFormat="1">
      <c r="A40" s="102"/>
      <c r="B40" s="25"/>
      <c r="C40" s="23" t="s">
        <v>607</v>
      </c>
      <c r="D40" s="107"/>
      <c r="E40" s="8"/>
      <c r="F40" s="67"/>
      <c r="G40" s="68"/>
      <c r="H40" s="69"/>
      <c r="I40" s="69"/>
      <c r="L40" s="115"/>
    </row>
    <row r="41" spans="1:12" s="104" customFormat="1">
      <c r="A41" s="102"/>
      <c r="B41" s="25"/>
      <c r="C41" s="23" t="s">
        <v>621</v>
      </c>
      <c r="D41" s="107"/>
      <c r="E41" s="8"/>
      <c r="F41" s="67"/>
      <c r="G41" s="68"/>
      <c r="H41" s="69"/>
      <c r="I41" s="69"/>
      <c r="L41" s="115"/>
    </row>
    <row r="42" spans="1:12" s="104" customFormat="1" ht="16.5">
      <c r="A42" s="102"/>
      <c r="B42" s="25"/>
      <c r="C42" s="237" t="s">
        <v>619</v>
      </c>
      <c r="D42" s="107"/>
      <c r="E42" s="8"/>
      <c r="F42" s="67"/>
      <c r="G42" s="68"/>
      <c r="H42" s="69"/>
      <c r="I42" s="69"/>
      <c r="L42" s="115"/>
    </row>
    <row r="43" spans="1:12" s="104" customFormat="1">
      <c r="A43" s="102"/>
      <c r="B43" s="25"/>
      <c r="C43" s="226" t="s">
        <v>610</v>
      </c>
      <c r="D43" s="107"/>
      <c r="E43" s="8"/>
      <c r="F43" s="67"/>
      <c r="G43" s="68"/>
      <c r="H43" s="69"/>
      <c r="I43" s="69"/>
      <c r="L43" s="115"/>
    </row>
    <row r="44" spans="1:12" s="104" customFormat="1">
      <c r="A44" s="102"/>
      <c r="B44" s="25"/>
      <c r="C44" s="226"/>
      <c r="D44" s="107"/>
      <c r="E44" s="8"/>
      <c r="F44" s="67"/>
      <c r="G44" s="68"/>
      <c r="H44" s="69"/>
      <c r="I44" s="69"/>
      <c r="L44" s="115"/>
    </row>
    <row r="45" spans="1:12" s="104" customFormat="1" ht="63">
      <c r="A45" s="102">
        <v>40</v>
      </c>
      <c r="B45" s="77" t="str">
        <f>IF(ISBLANK(C44),IF(ISBLANK(C45),5,CONCATENATE(COUNTA($B$4:B44)+1,".")))</f>
        <v>4.</v>
      </c>
      <c r="C45" s="239" t="s">
        <v>599</v>
      </c>
      <c r="D45" s="107"/>
      <c r="E45" s="8"/>
      <c r="F45" s="212">
        <v>1</v>
      </c>
      <c r="G45" s="238" t="s">
        <v>1</v>
      </c>
      <c r="H45" s="211"/>
      <c r="I45" s="69">
        <f>F45*H45</f>
        <v>0</v>
      </c>
      <c r="L45" s="115"/>
    </row>
    <row r="46" spans="1:12" s="104" customFormat="1">
      <c r="A46" s="102"/>
      <c r="B46" s="25"/>
      <c r="C46" s="23" t="s">
        <v>618</v>
      </c>
      <c r="D46" s="107"/>
      <c r="E46" s="8"/>
      <c r="F46" s="67"/>
      <c r="G46" s="68"/>
      <c r="H46" s="69"/>
      <c r="I46" s="69"/>
      <c r="L46" s="115"/>
    </row>
    <row r="47" spans="1:12" s="104" customFormat="1">
      <c r="A47" s="102"/>
      <c r="B47" s="25"/>
      <c r="C47" s="23" t="s">
        <v>601</v>
      </c>
      <c r="D47" s="107"/>
      <c r="E47" s="8"/>
      <c r="F47" s="67"/>
      <c r="G47" s="68"/>
      <c r="H47" s="69"/>
      <c r="I47" s="69"/>
      <c r="L47" s="115"/>
    </row>
    <row r="48" spans="1:12" s="104" customFormat="1">
      <c r="A48" s="102"/>
      <c r="B48" s="25"/>
      <c r="C48" s="23" t="s">
        <v>669</v>
      </c>
      <c r="D48" s="107"/>
      <c r="E48" s="8"/>
      <c r="F48" s="67"/>
      <c r="G48" s="68"/>
      <c r="H48" s="69"/>
      <c r="I48" s="69"/>
      <c r="L48" s="115"/>
    </row>
    <row r="49" spans="1:12" s="104" customFormat="1">
      <c r="A49" s="102"/>
      <c r="B49" s="25"/>
      <c r="C49" s="23" t="s">
        <v>603</v>
      </c>
      <c r="D49" s="107"/>
      <c r="E49" s="8"/>
      <c r="F49" s="67"/>
      <c r="G49" s="68"/>
      <c r="H49" s="69"/>
      <c r="I49" s="69"/>
      <c r="L49" s="115"/>
    </row>
    <row r="50" spans="1:12" s="104" customFormat="1">
      <c r="A50" s="102"/>
      <c r="B50" s="25"/>
      <c r="C50" s="23" t="s">
        <v>614</v>
      </c>
      <c r="D50" s="107"/>
      <c r="E50" s="8"/>
      <c r="F50" s="67"/>
      <c r="G50" s="68"/>
      <c r="H50" s="69"/>
      <c r="I50" s="69"/>
      <c r="L50" s="115"/>
    </row>
    <row r="51" spans="1:12" s="104" customFormat="1">
      <c r="A51" s="102"/>
      <c r="B51" s="25"/>
      <c r="C51" s="23" t="s">
        <v>605</v>
      </c>
      <c r="D51" s="107"/>
      <c r="E51" s="8"/>
      <c r="F51" s="67"/>
      <c r="G51" s="68"/>
      <c r="H51" s="69"/>
      <c r="I51" s="69"/>
      <c r="L51" s="115"/>
    </row>
    <row r="52" spans="1:12" s="104" customFormat="1">
      <c r="A52" s="102"/>
      <c r="B52" s="25"/>
      <c r="C52" s="23" t="s">
        <v>606</v>
      </c>
      <c r="D52" s="107"/>
      <c r="E52" s="8"/>
      <c r="F52" s="67"/>
      <c r="G52" s="68"/>
      <c r="H52" s="69"/>
      <c r="I52" s="69"/>
      <c r="L52" s="115"/>
    </row>
    <row r="53" spans="1:12" s="104" customFormat="1">
      <c r="A53" s="102"/>
      <c r="B53" s="25"/>
      <c r="C53" s="23" t="s">
        <v>607</v>
      </c>
      <c r="D53" s="107"/>
      <c r="E53" s="8"/>
      <c r="F53" s="67"/>
      <c r="G53" s="68"/>
      <c r="H53" s="69"/>
      <c r="I53" s="69"/>
      <c r="L53" s="115"/>
    </row>
    <row r="54" spans="1:12" s="104" customFormat="1">
      <c r="A54" s="102"/>
      <c r="B54" s="25"/>
      <c r="C54" s="23" t="s">
        <v>671</v>
      </c>
      <c r="D54" s="107"/>
      <c r="E54" s="8"/>
      <c r="F54" s="67"/>
      <c r="G54" s="68"/>
      <c r="H54" s="69"/>
      <c r="I54" s="69"/>
      <c r="L54" s="115"/>
    </row>
    <row r="55" spans="1:12" s="104" customFormat="1" ht="16.5">
      <c r="A55" s="102"/>
      <c r="B55" s="25"/>
      <c r="C55" s="237" t="s">
        <v>670</v>
      </c>
      <c r="D55" s="107"/>
      <c r="E55" s="8"/>
      <c r="F55" s="67"/>
      <c r="G55" s="68"/>
      <c r="H55" s="69"/>
      <c r="I55" s="69"/>
      <c r="L55" s="115"/>
    </row>
    <row r="56" spans="1:12" s="104" customFormat="1">
      <c r="A56" s="102"/>
      <c r="B56" s="25"/>
      <c r="C56" s="226" t="s">
        <v>610</v>
      </c>
      <c r="D56" s="107"/>
      <c r="E56" s="8"/>
      <c r="F56" s="67"/>
      <c r="G56" s="68"/>
      <c r="H56" s="69"/>
      <c r="I56" s="69"/>
      <c r="L56" s="115"/>
    </row>
    <row r="57" spans="1:12" s="104" customFormat="1">
      <c r="A57" s="102"/>
      <c r="B57" s="25"/>
      <c r="C57" s="154"/>
      <c r="D57" s="107"/>
      <c r="E57" s="8"/>
      <c r="F57" s="67"/>
      <c r="G57" s="68"/>
      <c r="H57" s="69"/>
      <c r="I57" s="69"/>
      <c r="L57" s="115"/>
    </row>
    <row r="58" spans="1:12" s="104" customFormat="1" ht="290.25" customHeight="1">
      <c r="A58" s="102">
        <v>40</v>
      </c>
      <c r="B58" s="77" t="str">
        <f>IF(ISBLANK(C57),IF(ISBLANK(C58),5,CONCATENATE(COUNTA($B$4:B57)+1,".")))</f>
        <v>5.</v>
      </c>
      <c r="C58" s="181" t="s">
        <v>427</v>
      </c>
      <c r="D58" s="107"/>
      <c r="E58" s="8"/>
      <c r="F58" s="212">
        <v>1</v>
      </c>
      <c r="G58" s="238" t="s">
        <v>1</v>
      </c>
      <c r="H58" s="211"/>
      <c r="I58" s="69">
        <f>F58*H58</f>
        <v>0</v>
      </c>
      <c r="L58" s="115"/>
    </row>
    <row r="59" spans="1:12" s="104" customFormat="1">
      <c r="A59" s="102"/>
      <c r="B59" s="25"/>
      <c r="C59" s="223"/>
      <c r="D59" s="107"/>
      <c r="E59" s="8"/>
      <c r="F59" s="67"/>
      <c r="G59" s="68"/>
      <c r="H59" s="69"/>
      <c r="I59" s="69"/>
      <c r="L59" s="115"/>
    </row>
    <row r="60" spans="1:12" s="104" customFormat="1">
      <c r="A60" s="102"/>
      <c r="B60" s="25"/>
      <c r="C60" s="223" t="s">
        <v>622</v>
      </c>
      <c r="D60" s="107"/>
      <c r="E60" s="8"/>
      <c r="F60" s="67"/>
      <c r="G60" s="68"/>
      <c r="H60" s="69"/>
      <c r="I60" s="69"/>
      <c r="L60" s="115"/>
    </row>
    <row r="61" spans="1:12" s="104" customFormat="1">
      <c r="A61" s="102"/>
      <c r="B61" s="25"/>
      <c r="C61" s="223" t="s">
        <v>623</v>
      </c>
      <c r="D61" s="107"/>
      <c r="E61" s="8"/>
      <c r="F61" s="67"/>
      <c r="G61" s="68"/>
      <c r="H61" s="69"/>
      <c r="I61" s="69"/>
      <c r="L61" s="115"/>
    </row>
    <row r="62" spans="1:12" s="104" customFormat="1" ht="31.5">
      <c r="A62" s="102"/>
      <c r="B62" s="25"/>
      <c r="C62" s="223" t="s">
        <v>624</v>
      </c>
      <c r="D62" s="107"/>
      <c r="E62" s="8"/>
      <c r="F62" s="67"/>
      <c r="G62" s="68"/>
      <c r="H62" s="69"/>
      <c r="I62" s="69"/>
      <c r="L62" s="115"/>
    </row>
    <row r="63" spans="1:12" s="104" customFormat="1">
      <c r="A63" s="102"/>
      <c r="B63" s="25"/>
      <c r="C63" s="223" t="s">
        <v>625</v>
      </c>
      <c r="D63" s="107"/>
      <c r="E63" s="8"/>
      <c r="F63" s="67"/>
      <c r="G63" s="68"/>
      <c r="H63" s="69"/>
      <c r="I63" s="69"/>
      <c r="L63" s="115"/>
    </row>
    <row r="64" spans="1:12" s="104" customFormat="1">
      <c r="A64" s="102"/>
      <c r="B64" s="25"/>
      <c r="C64" s="223" t="s">
        <v>626</v>
      </c>
      <c r="D64" s="107"/>
      <c r="E64" s="8"/>
      <c r="F64" s="67"/>
      <c r="G64" s="68"/>
      <c r="H64" s="69"/>
      <c r="I64" s="69"/>
      <c r="L64" s="115"/>
    </row>
    <row r="65" spans="1:12" s="104" customFormat="1">
      <c r="A65" s="102"/>
      <c r="B65" s="25"/>
      <c r="C65" s="223" t="s">
        <v>627</v>
      </c>
      <c r="D65" s="107"/>
      <c r="E65" s="8"/>
      <c r="F65" s="67"/>
      <c r="G65" s="68"/>
      <c r="H65" s="69"/>
      <c r="I65" s="69"/>
      <c r="L65" s="115"/>
    </row>
    <row r="66" spans="1:12" s="104" customFormat="1">
      <c r="A66" s="102"/>
      <c r="B66" s="25"/>
      <c r="C66" s="223" t="s">
        <v>628</v>
      </c>
      <c r="D66" s="107"/>
      <c r="E66" s="8"/>
      <c r="F66" s="67"/>
      <c r="G66" s="68"/>
      <c r="H66" s="69"/>
      <c r="I66" s="69"/>
      <c r="L66" s="115"/>
    </row>
    <row r="67" spans="1:12" s="104" customFormat="1" ht="31.5">
      <c r="A67" s="102"/>
      <c r="B67" s="25"/>
      <c r="C67" s="223" t="s">
        <v>629</v>
      </c>
      <c r="D67" s="107"/>
      <c r="E67" s="8"/>
      <c r="F67" s="67"/>
      <c r="G67" s="68"/>
      <c r="H67" s="69"/>
      <c r="I67" s="69"/>
      <c r="L67" s="115"/>
    </row>
    <row r="68" spans="1:12" s="104" customFormat="1">
      <c r="A68" s="102"/>
      <c r="B68" s="25"/>
      <c r="C68" s="223" t="s">
        <v>630</v>
      </c>
      <c r="D68" s="107"/>
      <c r="E68" s="8"/>
      <c r="F68" s="67"/>
      <c r="G68" s="68"/>
      <c r="H68" s="69"/>
      <c r="I68" s="69"/>
      <c r="L68" s="115"/>
    </row>
    <row r="69" spans="1:12" s="104" customFormat="1" ht="31.5">
      <c r="A69" s="102"/>
      <c r="B69" s="25"/>
      <c r="C69" s="224" t="s">
        <v>631</v>
      </c>
      <c r="D69" s="107"/>
      <c r="E69" s="8"/>
      <c r="F69" s="67"/>
      <c r="G69" s="68"/>
      <c r="H69" s="69"/>
      <c r="I69" s="69"/>
      <c r="L69" s="115"/>
    </row>
    <row r="70" spans="1:12" s="104" customFormat="1">
      <c r="A70" s="102"/>
      <c r="B70" s="25"/>
      <c r="C70" s="223" t="s">
        <v>632</v>
      </c>
      <c r="D70" s="107"/>
      <c r="E70" s="8"/>
      <c r="F70" s="67"/>
      <c r="G70" s="68"/>
      <c r="H70" s="69"/>
      <c r="I70" s="69"/>
      <c r="L70" s="115"/>
    </row>
    <row r="71" spans="1:12" s="104" customFormat="1" ht="31.5">
      <c r="A71" s="102"/>
      <c r="B71" s="25"/>
      <c r="C71" s="224" t="s">
        <v>633</v>
      </c>
      <c r="D71" s="107"/>
      <c r="E71" s="8"/>
      <c r="F71" s="67"/>
      <c r="G71" s="68"/>
      <c r="H71" s="69"/>
      <c r="I71" s="69"/>
      <c r="L71" s="115"/>
    </row>
    <row r="72" spans="1:12" s="104" customFormat="1">
      <c r="A72" s="102"/>
      <c r="B72" s="25"/>
      <c r="C72" s="223" t="s">
        <v>634</v>
      </c>
      <c r="D72" s="107"/>
      <c r="E72" s="8"/>
      <c r="F72" s="67"/>
      <c r="G72" s="68"/>
      <c r="H72" s="69"/>
      <c r="I72" s="69"/>
      <c r="L72" s="115"/>
    </row>
    <row r="73" spans="1:12" s="104" customFormat="1">
      <c r="A73" s="102"/>
      <c r="B73" s="25"/>
      <c r="C73" s="220"/>
      <c r="D73" s="107"/>
      <c r="E73" s="8"/>
      <c r="F73" s="67"/>
      <c r="G73" s="68"/>
      <c r="H73" s="69"/>
      <c r="I73" s="69"/>
      <c r="L73" s="115"/>
    </row>
    <row r="74" spans="1:12" s="104" customFormat="1">
      <c r="A74" s="102"/>
      <c r="B74" s="25"/>
      <c r="C74" s="221" t="s">
        <v>635</v>
      </c>
      <c r="D74" s="107"/>
      <c r="E74" s="8"/>
      <c r="F74" s="67"/>
      <c r="G74" s="68"/>
      <c r="H74" s="69"/>
      <c r="I74" s="69"/>
      <c r="L74" s="115"/>
    </row>
    <row r="75" spans="1:12" s="104" customFormat="1">
      <c r="A75" s="102"/>
      <c r="B75" s="25"/>
      <c r="C75" s="223" t="s">
        <v>636</v>
      </c>
      <c r="D75" s="107"/>
      <c r="E75" s="8"/>
      <c r="F75" s="67"/>
      <c r="G75" s="68"/>
      <c r="H75" s="69"/>
      <c r="I75" s="69"/>
      <c r="L75" s="115"/>
    </row>
    <row r="76" spans="1:12" s="104" customFormat="1" ht="20.25" customHeight="1">
      <c r="A76" s="102"/>
      <c r="B76" s="25"/>
      <c r="C76" s="223" t="s">
        <v>644</v>
      </c>
      <c r="D76" s="107"/>
      <c r="E76" s="8"/>
      <c r="F76" s="67"/>
      <c r="G76" s="68"/>
      <c r="H76" s="69"/>
      <c r="I76" s="69"/>
      <c r="L76" s="115"/>
    </row>
    <row r="77" spans="1:12" s="104" customFormat="1">
      <c r="A77" s="102"/>
      <c r="B77" s="25"/>
      <c r="C77" s="231"/>
      <c r="D77" s="107"/>
      <c r="E77" s="8"/>
      <c r="F77" s="67"/>
      <c r="G77" s="68"/>
      <c r="H77" s="69"/>
      <c r="I77" s="69"/>
      <c r="L77" s="115"/>
    </row>
    <row r="78" spans="1:12" s="104" customFormat="1">
      <c r="A78" s="102"/>
      <c r="B78" s="25"/>
      <c r="C78" s="223" t="s">
        <v>637</v>
      </c>
      <c r="D78" s="107"/>
      <c r="E78" s="8"/>
      <c r="F78" s="67"/>
      <c r="G78" s="68"/>
      <c r="H78" s="69"/>
      <c r="I78" s="69"/>
      <c r="L78" s="115"/>
    </row>
    <row r="79" spans="1:12" s="104" customFormat="1" ht="20.25">
      <c r="A79" s="102"/>
      <c r="B79" s="25"/>
      <c r="C79" s="224" t="s">
        <v>795</v>
      </c>
      <c r="D79" s="107"/>
      <c r="E79" s="8"/>
      <c r="F79" s="67"/>
      <c r="G79" s="68"/>
      <c r="H79" s="69"/>
      <c r="I79" s="69"/>
      <c r="L79" s="115"/>
    </row>
    <row r="80" spans="1:12" s="104" customFormat="1" ht="18.75">
      <c r="A80" s="102"/>
      <c r="B80" s="25"/>
      <c r="C80" s="224" t="s">
        <v>651</v>
      </c>
      <c r="D80" s="107"/>
      <c r="E80" s="8"/>
      <c r="F80" s="67"/>
      <c r="G80" s="68"/>
      <c r="H80" s="69"/>
      <c r="I80" s="69"/>
      <c r="L80" s="115"/>
    </row>
    <row r="81" spans="1:12" s="104" customFormat="1">
      <c r="A81" s="102"/>
      <c r="B81" s="25"/>
      <c r="C81" s="224" t="s">
        <v>638</v>
      </c>
      <c r="D81" s="107"/>
      <c r="E81" s="8"/>
      <c r="F81" s="67"/>
      <c r="G81" s="68"/>
      <c r="H81" s="69"/>
      <c r="I81" s="69"/>
      <c r="L81" s="115"/>
    </row>
    <row r="82" spans="1:12" s="104" customFormat="1">
      <c r="A82" s="102"/>
      <c r="B82" s="25"/>
      <c r="C82" s="224" t="s">
        <v>639</v>
      </c>
      <c r="D82" s="107"/>
      <c r="E82" s="8"/>
      <c r="F82" s="67"/>
      <c r="G82" s="68"/>
      <c r="H82" s="69"/>
      <c r="I82" s="69"/>
      <c r="L82" s="115"/>
    </row>
    <row r="83" spans="1:12" s="104" customFormat="1">
      <c r="A83" s="102"/>
      <c r="B83" s="25"/>
      <c r="C83" s="224"/>
      <c r="D83" s="107"/>
      <c r="E83" s="8"/>
      <c r="F83" s="67"/>
      <c r="G83" s="68"/>
      <c r="H83" s="69"/>
      <c r="I83" s="69"/>
      <c r="L83" s="115"/>
    </row>
    <row r="84" spans="1:12" s="104" customFormat="1">
      <c r="A84" s="102"/>
      <c r="B84" s="25"/>
      <c r="C84" s="223" t="s">
        <v>640</v>
      </c>
      <c r="D84" s="107"/>
      <c r="E84" s="8"/>
      <c r="F84" s="67"/>
      <c r="G84" s="68"/>
      <c r="H84" s="69"/>
      <c r="I84" s="69"/>
      <c r="L84" s="115"/>
    </row>
    <row r="85" spans="1:12" s="104" customFormat="1" ht="20.25">
      <c r="A85" s="102"/>
      <c r="B85" s="25"/>
      <c r="C85" s="224" t="s">
        <v>796</v>
      </c>
      <c r="D85" s="107"/>
      <c r="E85" s="8"/>
      <c r="F85" s="67"/>
      <c r="G85" s="68"/>
      <c r="H85" s="69"/>
      <c r="I85" s="69"/>
      <c r="L85" s="115"/>
    </row>
    <row r="86" spans="1:12" s="104" customFormat="1" ht="18.75">
      <c r="A86" s="102"/>
      <c r="B86" s="25"/>
      <c r="C86" s="224" t="s">
        <v>651</v>
      </c>
      <c r="D86" s="107"/>
      <c r="E86" s="8"/>
      <c r="F86" s="67"/>
      <c r="G86" s="68"/>
      <c r="H86" s="69"/>
      <c r="I86" s="69"/>
      <c r="L86" s="115"/>
    </row>
    <row r="87" spans="1:12" s="104" customFormat="1">
      <c r="A87" s="102"/>
      <c r="B87" s="25"/>
      <c r="C87" s="224" t="s">
        <v>641</v>
      </c>
      <c r="D87" s="107"/>
      <c r="E87" s="8"/>
      <c r="F87" s="67"/>
      <c r="G87" s="68"/>
      <c r="H87" s="69"/>
      <c r="I87" s="69"/>
      <c r="L87" s="115"/>
    </row>
    <row r="88" spans="1:12" s="104" customFormat="1">
      <c r="A88" s="102"/>
      <c r="B88" s="25"/>
      <c r="C88" s="224" t="s">
        <v>639</v>
      </c>
      <c r="D88" s="107"/>
      <c r="E88" s="8"/>
      <c r="F88" s="67"/>
      <c r="G88" s="68"/>
      <c r="H88" s="69"/>
      <c r="I88" s="69"/>
      <c r="L88" s="115"/>
    </row>
    <row r="89" spans="1:12" s="104" customFormat="1">
      <c r="A89" s="102"/>
      <c r="B89" s="25"/>
      <c r="C89" s="222"/>
      <c r="D89" s="107"/>
      <c r="E89" s="8"/>
      <c r="F89" s="67"/>
      <c r="G89" s="68"/>
      <c r="H89" s="69"/>
      <c r="I89" s="69"/>
      <c r="L89" s="115"/>
    </row>
    <row r="90" spans="1:12" s="104" customFormat="1">
      <c r="A90" s="102"/>
      <c r="B90" s="25"/>
      <c r="C90" s="223" t="s">
        <v>642</v>
      </c>
      <c r="D90" s="107"/>
      <c r="E90" s="8"/>
      <c r="F90" s="67"/>
      <c r="G90" s="68"/>
      <c r="H90" s="69"/>
      <c r="I90" s="69"/>
      <c r="L90" s="115"/>
    </row>
    <row r="91" spans="1:12" s="104" customFormat="1" ht="18.75">
      <c r="A91" s="102"/>
      <c r="B91" s="25"/>
      <c r="C91" s="224" t="s">
        <v>647</v>
      </c>
      <c r="D91" s="107"/>
      <c r="E91" s="8"/>
      <c r="F91" s="67"/>
      <c r="G91" s="68"/>
      <c r="H91" s="69"/>
      <c r="I91" s="69"/>
      <c r="L91" s="115"/>
    </row>
    <row r="92" spans="1:12" s="104" customFormat="1" ht="18.75">
      <c r="A92" s="102"/>
      <c r="B92" s="25"/>
      <c r="C92" s="224" t="s">
        <v>648</v>
      </c>
      <c r="D92" s="155"/>
      <c r="E92" s="8"/>
      <c r="F92" s="67"/>
      <c r="G92" s="68"/>
      <c r="H92" s="69"/>
      <c r="I92" s="69"/>
      <c r="L92" s="115"/>
    </row>
    <row r="93" spans="1:12" s="104" customFormat="1">
      <c r="A93" s="102"/>
      <c r="B93" s="25"/>
      <c r="C93" s="223" t="s">
        <v>643</v>
      </c>
      <c r="D93" s="155"/>
      <c r="E93" s="8"/>
      <c r="F93" s="67"/>
      <c r="G93" s="68"/>
      <c r="H93" s="69"/>
      <c r="I93" s="69"/>
      <c r="L93" s="115"/>
    </row>
    <row r="94" spans="1:12" s="104" customFormat="1" ht="18.75">
      <c r="A94" s="102"/>
      <c r="B94" s="25"/>
      <c r="C94" s="224" t="s">
        <v>649</v>
      </c>
      <c r="D94" s="155"/>
      <c r="E94" s="8"/>
      <c r="F94" s="67"/>
      <c r="G94" s="68"/>
      <c r="H94" s="69"/>
      <c r="I94" s="69"/>
      <c r="L94" s="115"/>
    </row>
    <row r="95" spans="1:12" s="104" customFormat="1" ht="20.25">
      <c r="A95" s="102"/>
      <c r="B95" s="25"/>
      <c r="C95" s="224" t="s">
        <v>650</v>
      </c>
      <c r="D95" s="155"/>
      <c r="E95" s="8"/>
      <c r="F95" s="67"/>
      <c r="G95" s="68"/>
      <c r="H95" s="69"/>
      <c r="I95" s="69"/>
      <c r="L95" s="115"/>
    </row>
    <row r="96" spans="1:12" s="104" customFormat="1">
      <c r="A96" s="102"/>
      <c r="B96" s="25"/>
      <c r="C96" s="155"/>
      <c r="D96" s="155"/>
      <c r="E96" s="8"/>
      <c r="F96" s="67"/>
      <c r="G96" s="68"/>
      <c r="H96" s="69"/>
      <c r="I96" s="69"/>
      <c r="L96" s="115"/>
    </row>
    <row r="97" spans="1:12" s="104" customFormat="1">
      <c r="A97" s="102"/>
      <c r="B97" s="25"/>
      <c r="C97" s="240" t="s">
        <v>652</v>
      </c>
      <c r="D97" s="155"/>
      <c r="E97" s="8"/>
      <c r="F97" s="67"/>
      <c r="G97" s="68"/>
      <c r="H97" s="69"/>
      <c r="I97" s="69"/>
      <c r="L97" s="115"/>
    </row>
    <row r="98" spans="1:12" s="104" customFormat="1" ht="126">
      <c r="A98" s="102"/>
      <c r="B98" s="25"/>
      <c r="C98" s="241" t="s">
        <v>668</v>
      </c>
      <c r="D98" s="155"/>
      <c r="E98" s="8"/>
      <c r="F98" s="67"/>
      <c r="G98" s="68"/>
      <c r="H98" s="69"/>
      <c r="I98" s="69"/>
      <c r="L98" s="115"/>
    </row>
    <row r="99" spans="1:12" s="104" customFormat="1">
      <c r="A99" s="102"/>
      <c r="B99" s="25"/>
      <c r="C99" s="242"/>
      <c r="D99" s="155"/>
      <c r="E99" s="8"/>
      <c r="F99" s="67"/>
      <c r="G99" s="68"/>
      <c r="H99" s="69"/>
      <c r="I99" s="69"/>
      <c r="L99" s="115"/>
    </row>
    <row r="100" spans="1:12" s="104" customFormat="1">
      <c r="A100" s="102"/>
      <c r="B100" s="25"/>
      <c r="C100" s="224" t="s">
        <v>653</v>
      </c>
      <c r="D100" s="155"/>
      <c r="E100" s="8"/>
      <c r="F100" s="67"/>
      <c r="G100" s="68"/>
      <c r="H100" s="69"/>
      <c r="I100" s="69"/>
      <c r="L100" s="115"/>
    </row>
    <row r="101" spans="1:12" s="104" customFormat="1" ht="31.5">
      <c r="A101" s="102"/>
      <c r="B101" s="25"/>
      <c r="C101" s="224" t="s">
        <v>654</v>
      </c>
      <c r="D101" s="155"/>
      <c r="E101" s="8"/>
      <c r="F101" s="67"/>
      <c r="G101" s="68"/>
      <c r="H101" s="69"/>
      <c r="I101" s="69"/>
      <c r="L101" s="115"/>
    </row>
    <row r="102" spans="1:12" s="104" customFormat="1" ht="31.5">
      <c r="A102" s="102"/>
      <c r="B102" s="25"/>
      <c r="C102" s="224" t="s">
        <v>655</v>
      </c>
      <c r="D102" s="155"/>
      <c r="E102" s="8"/>
      <c r="F102" s="67"/>
      <c r="G102" s="68"/>
      <c r="H102" s="69"/>
      <c r="I102" s="69"/>
      <c r="L102" s="115"/>
    </row>
    <row r="103" spans="1:12" s="104" customFormat="1" ht="31.5">
      <c r="A103" s="102"/>
      <c r="B103" s="25"/>
      <c r="C103" s="224" t="s">
        <v>656</v>
      </c>
      <c r="D103" s="155"/>
      <c r="E103" s="8"/>
      <c r="F103" s="67"/>
      <c r="G103" s="68"/>
      <c r="H103" s="69"/>
      <c r="I103" s="69"/>
      <c r="L103" s="115"/>
    </row>
    <row r="104" spans="1:12" s="104" customFormat="1" ht="31.5">
      <c r="A104" s="102"/>
      <c r="B104" s="25"/>
      <c r="C104" s="224" t="s">
        <v>657</v>
      </c>
      <c r="D104" s="155"/>
      <c r="E104" s="8"/>
      <c r="F104" s="67"/>
      <c r="G104" s="68"/>
      <c r="H104" s="69"/>
      <c r="I104" s="69"/>
      <c r="L104" s="115"/>
    </row>
    <row r="105" spans="1:12" s="104" customFormat="1" ht="31.5">
      <c r="A105" s="102"/>
      <c r="B105" s="25"/>
      <c r="C105" s="224" t="s">
        <v>658</v>
      </c>
      <c r="D105" s="155"/>
      <c r="E105" s="8"/>
      <c r="F105" s="67"/>
      <c r="G105" s="68"/>
      <c r="H105" s="69"/>
      <c r="I105" s="69"/>
      <c r="L105" s="115"/>
    </row>
    <row r="106" spans="1:12" s="104" customFormat="1">
      <c r="A106" s="102"/>
      <c r="B106" s="25"/>
      <c r="C106" s="243"/>
      <c r="D106" s="155"/>
      <c r="E106" s="8"/>
      <c r="F106" s="67"/>
      <c r="G106" s="68"/>
      <c r="H106" s="69"/>
      <c r="I106" s="69"/>
      <c r="L106" s="115"/>
    </row>
    <row r="107" spans="1:12" s="104" customFormat="1" ht="41.25" customHeight="1">
      <c r="A107" s="102"/>
      <c r="B107" s="25"/>
      <c r="C107" s="224" t="s">
        <v>659</v>
      </c>
      <c r="D107" s="155"/>
      <c r="E107" s="8"/>
      <c r="F107" s="67"/>
      <c r="G107" s="68"/>
      <c r="H107" s="69"/>
      <c r="I107" s="69"/>
      <c r="L107" s="115"/>
    </row>
    <row r="108" spans="1:12" s="104" customFormat="1">
      <c r="A108" s="102"/>
      <c r="B108" s="25"/>
      <c r="C108" s="243"/>
      <c r="D108" s="155"/>
      <c r="E108" s="8"/>
      <c r="F108" s="67"/>
      <c r="G108" s="68"/>
      <c r="H108" s="69"/>
      <c r="I108" s="69"/>
      <c r="L108" s="115"/>
    </row>
    <row r="109" spans="1:12" s="104" customFormat="1">
      <c r="A109" s="102"/>
      <c r="B109" s="25"/>
      <c r="C109" s="244" t="s">
        <v>660</v>
      </c>
      <c r="D109" s="155"/>
      <c r="E109" s="8"/>
      <c r="F109" s="67"/>
      <c r="G109" s="68"/>
      <c r="H109" s="69"/>
      <c r="I109" s="69"/>
      <c r="L109" s="115"/>
    </row>
    <row r="110" spans="1:12" s="104" customFormat="1">
      <c r="A110" s="102"/>
      <c r="B110" s="25"/>
      <c r="C110" s="224" t="s">
        <v>661</v>
      </c>
      <c r="D110" s="155"/>
      <c r="E110" s="8"/>
      <c r="F110" s="67"/>
      <c r="G110" s="68"/>
      <c r="H110" s="69"/>
      <c r="I110" s="69"/>
      <c r="L110" s="115"/>
    </row>
    <row r="111" spans="1:12" s="104" customFormat="1">
      <c r="A111" s="102"/>
      <c r="B111" s="25"/>
      <c r="C111" s="224" t="s">
        <v>662</v>
      </c>
      <c r="D111" s="155"/>
      <c r="E111" s="8"/>
      <c r="F111" s="67"/>
      <c r="G111" s="68"/>
      <c r="H111" s="69"/>
      <c r="I111" s="69"/>
      <c r="L111" s="115"/>
    </row>
    <row r="112" spans="1:12" s="104" customFormat="1">
      <c r="A112" s="102"/>
      <c r="B112" s="25"/>
      <c r="C112" s="181" t="s">
        <v>663</v>
      </c>
      <c r="D112" s="155"/>
      <c r="E112" s="8"/>
      <c r="F112" s="67"/>
      <c r="G112" s="68"/>
      <c r="H112" s="69"/>
      <c r="I112" s="69"/>
      <c r="L112" s="115"/>
    </row>
    <row r="113" spans="1:12" s="104" customFormat="1">
      <c r="A113" s="102"/>
      <c r="B113" s="25"/>
      <c r="C113" s="181" t="s">
        <v>664</v>
      </c>
      <c r="D113" s="155"/>
      <c r="E113" s="8"/>
      <c r="F113" s="67"/>
      <c r="G113" s="68"/>
      <c r="H113" s="69"/>
      <c r="I113" s="69"/>
      <c r="L113" s="115"/>
    </row>
    <row r="114" spans="1:12" s="104" customFormat="1">
      <c r="A114" s="102"/>
      <c r="B114" s="25"/>
      <c r="C114" s="241" t="s">
        <v>665</v>
      </c>
      <c r="D114" s="155"/>
      <c r="E114" s="8"/>
      <c r="F114" s="67"/>
      <c r="G114" s="68"/>
      <c r="H114" s="69"/>
      <c r="I114" s="69"/>
      <c r="L114" s="115"/>
    </row>
    <row r="115" spans="1:12" s="104" customFormat="1">
      <c r="A115" s="102"/>
      <c r="B115" s="25"/>
      <c r="C115" s="241"/>
      <c r="D115" s="155"/>
      <c r="E115" s="8"/>
      <c r="F115" s="67"/>
      <c r="G115" s="68"/>
      <c r="H115" s="69"/>
      <c r="I115" s="69"/>
      <c r="L115" s="115"/>
    </row>
    <row r="116" spans="1:12" s="104" customFormat="1">
      <c r="A116" s="102"/>
      <c r="B116" s="25"/>
      <c r="C116" s="280" t="s">
        <v>903</v>
      </c>
      <c r="D116" s="155"/>
      <c r="E116" s="8"/>
      <c r="F116" s="67"/>
      <c r="G116" s="68"/>
      <c r="H116" s="69"/>
      <c r="I116" s="69"/>
      <c r="L116" s="115"/>
    </row>
    <row r="117" spans="1:12" s="104" customFormat="1">
      <c r="A117" s="102"/>
      <c r="B117" s="25"/>
      <c r="C117" s="280" t="s">
        <v>904</v>
      </c>
      <c r="D117" s="155"/>
      <c r="E117" s="8"/>
      <c r="F117" s="67"/>
      <c r="G117" s="68"/>
      <c r="H117" s="69"/>
      <c r="I117" s="69"/>
      <c r="L117" s="115"/>
    </row>
    <row r="118" spans="1:12" s="104" customFormat="1">
      <c r="A118" s="102"/>
      <c r="B118" s="25"/>
      <c r="C118" s="280" t="s">
        <v>905</v>
      </c>
      <c r="D118" s="155"/>
      <c r="E118" s="8"/>
      <c r="F118" s="67"/>
      <c r="G118" s="68"/>
      <c r="H118" s="69"/>
      <c r="I118" s="69"/>
      <c r="L118" s="115"/>
    </row>
    <row r="119" spans="1:12" s="104" customFormat="1">
      <c r="A119" s="102"/>
      <c r="B119" s="25"/>
      <c r="C119" s="262" t="s">
        <v>906</v>
      </c>
      <c r="D119" s="155"/>
      <c r="E119" s="8"/>
      <c r="F119" s="67"/>
      <c r="G119" s="68"/>
      <c r="H119" s="69"/>
      <c r="I119" s="69"/>
      <c r="L119" s="115"/>
    </row>
    <row r="120" spans="1:12" s="104" customFormat="1">
      <c r="A120" s="102"/>
      <c r="B120" s="25"/>
      <c r="C120" s="280" t="s">
        <v>907</v>
      </c>
      <c r="D120" s="155"/>
      <c r="E120" s="8"/>
      <c r="F120" s="67"/>
      <c r="G120" s="68"/>
      <c r="H120" s="69"/>
      <c r="I120" s="69"/>
      <c r="L120" s="115"/>
    </row>
    <row r="121" spans="1:12" s="104" customFormat="1">
      <c r="A121" s="102"/>
      <c r="B121" s="25"/>
      <c r="C121" s="280" t="s">
        <v>908</v>
      </c>
      <c r="D121" s="155"/>
      <c r="E121" s="8"/>
      <c r="F121" s="67"/>
      <c r="G121" s="68"/>
      <c r="H121" s="69"/>
      <c r="I121" s="69"/>
      <c r="L121" s="115"/>
    </row>
    <row r="122" spans="1:12" s="104" customFormat="1">
      <c r="A122" s="102"/>
      <c r="B122" s="25"/>
      <c r="C122" s="280" t="s">
        <v>909</v>
      </c>
      <c r="D122" s="155"/>
      <c r="E122" s="8"/>
      <c r="F122" s="67"/>
      <c r="G122" s="68"/>
      <c r="H122" s="69"/>
      <c r="I122" s="69"/>
      <c r="L122" s="115"/>
    </row>
    <row r="123" spans="1:12" s="104" customFormat="1">
      <c r="A123" s="102"/>
      <c r="B123" s="25"/>
      <c r="C123" s="280" t="s">
        <v>910</v>
      </c>
      <c r="D123" s="155"/>
      <c r="E123" s="8"/>
      <c r="F123" s="67"/>
      <c r="G123" s="68"/>
      <c r="H123" s="69"/>
      <c r="I123" s="69"/>
      <c r="L123" s="115"/>
    </row>
    <row r="124" spans="1:12" s="104" customFormat="1">
      <c r="A124" s="102"/>
      <c r="B124" s="25"/>
      <c r="C124" s="267"/>
      <c r="D124" s="155"/>
      <c r="E124" s="8"/>
      <c r="F124" s="67"/>
      <c r="G124" s="68"/>
      <c r="H124" s="69"/>
      <c r="I124" s="69"/>
      <c r="L124" s="115"/>
    </row>
    <row r="125" spans="1:12" s="104" customFormat="1">
      <c r="A125" s="102"/>
      <c r="B125" s="25"/>
      <c r="C125" s="280" t="s">
        <v>904</v>
      </c>
      <c r="D125" s="155"/>
      <c r="E125" s="8"/>
      <c r="F125" s="67"/>
      <c r="G125" s="68"/>
      <c r="H125" s="69"/>
      <c r="I125" s="69"/>
      <c r="L125" s="115"/>
    </row>
    <row r="126" spans="1:12" s="104" customFormat="1">
      <c r="A126" s="102"/>
      <c r="B126" s="25"/>
      <c r="C126" s="280" t="s">
        <v>911</v>
      </c>
      <c r="D126" s="155"/>
      <c r="E126" s="8"/>
      <c r="F126" s="67"/>
      <c r="G126" s="68"/>
      <c r="H126" s="69"/>
      <c r="I126" s="69"/>
      <c r="L126" s="115"/>
    </row>
    <row r="127" spans="1:12" s="104" customFormat="1">
      <c r="A127" s="102"/>
      <c r="B127" s="25"/>
      <c r="C127" s="280" t="s">
        <v>912</v>
      </c>
      <c r="D127" s="155"/>
      <c r="E127" s="8"/>
      <c r="F127" s="67"/>
      <c r="G127" s="68"/>
      <c r="H127" s="69"/>
      <c r="I127" s="69"/>
      <c r="L127" s="115"/>
    </row>
    <row r="128" spans="1:12" s="104" customFormat="1">
      <c r="A128" s="102"/>
      <c r="B128" s="25"/>
      <c r="C128" s="280" t="s">
        <v>913</v>
      </c>
      <c r="D128" s="155"/>
      <c r="E128" s="8"/>
      <c r="F128" s="67"/>
      <c r="G128" s="68"/>
      <c r="H128" s="69"/>
      <c r="I128" s="69"/>
      <c r="L128" s="115"/>
    </row>
    <row r="129" spans="1:12" s="104" customFormat="1">
      <c r="A129" s="102"/>
      <c r="B129" s="25"/>
      <c r="C129" s="280" t="s">
        <v>909</v>
      </c>
      <c r="D129" s="155"/>
      <c r="E129" s="8"/>
      <c r="F129" s="67"/>
      <c r="G129" s="68"/>
      <c r="H129" s="69"/>
      <c r="I129" s="69"/>
      <c r="L129" s="115"/>
    </row>
    <row r="130" spans="1:12" s="104" customFormat="1">
      <c r="A130" s="102"/>
      <c r="B130" s="25"/>
      <c r="C130" s="241"/>
      <c r="D130" s="155"/>
      <c r="E130" s="8"/>
      <c r="F130" s="67"/>
      <c r="G130" s="68"/>
      <c r="H130" s="69"/>
      <c r="I130" s="69"/>
      <c r="L130" s="115"/>
    </row>
    <row r="131" spans="1:12" s="104" customFormat="1">
      <c r="A131" s="102"/>
      <c r="B131" s="25"/>
      <c r="C131" s="223" t="s">
        <v>666</v>
      </c>
      <c r="D131" s="155"/>
      <c r="E131" s="8"/>
      <c r="F131" s="67"/>
      <c r="G131" s="68"/>
      <c r="H131" s="69"/>
      <c r="I131" s="69"/>
      <c r="L131" s="115"/>
    </row>
    <row r="132" spans="1:12" s="104" customFormat="1" ht="31.5">
      <c r="A132" s="102"/>
      <c r="B132" s="25"/>
      <c r="C132" s="223" t="s">
        <v>667</v>
      </c>
      <c r="D132" s="155"/>
      <c r="E132" s="8"/>
      <c r="F132" s="67"/>
      <c r="G132" s="68"/>
      <c r="H132" s="69"/>
      <c r="I132" s="69"/>
      <c r="L132" s="115"/>
    </row>
    <row r="133" spans="1:12" s="104" customFormat="1">
      <c r="A133" s="102"/>
      <c r="B133" s="25"/>
      <c r="C133" s="226" t="s">
        <v>610</v>
      </c>
      <c r="D133" s="155"/>
      <c r="E133" s="8"/>
      <c r="F133" s="67"/>
      <c r="G133" s="68"/>
      <c r="H133" s="69"/>
      <c r="I133" s="69"/>
      <c r="L133" s="115"/>
    </row>
    <row r="134" spans="1:12" s="104" customFormat="1">
      <c r="A134" s="102"/>
      <c r="B134" s="25"/>
      <c r="C134" s="155"/>
      <c r="D134" s="155"/>
      <c r="E134" s="8"/>
      <c r="F134" s="67"/>
      <c r="G134" s="68"/>
      <c r="H134" s="69"/>
      <c r="I134" s="69"/>
      <c r="L134" s="115"/>
    </row>
    <row r="135" spans="1:12" s="104" customFormat="1" ht="47.25">
      <c r="A135" s="102">
        <v>40</v>
      </c>
      <c r="B135" s="77" t="str">
        <f>IF(ISBLANK(C134),IF(ISBLANK(C135),5,CONCATENATE(COUNTA($B$4:B134)+1,".")))</f>
        <v>6.</v>
      </c>
      <c r="C135" s="259" t="s">
        <v>706</v>
      </c>
      <c r="D135" s="155"/>
      <c r="E135" s="8"/>
      <c r="F135" s="67">
        <v>1</v>
      </c>
      <c r="G135" s="210" t="s">
        <v>1</v>
      </c>
      <c r="H135" s="69"/>
      <c r="I135" s="69">
        <f>F135*H135</f>
        <v>0</v>
      </c>
      <c r="L135" s="115"/>
    </row>
    <row r="136" spans="1:12" s="104" customFormat="1">
      <c r="A136" s="102"/>
      <c r="B136" s="25"/>
      <c r="C136" s="259" t="s">
        <v>707</v>
      </c>
      <c r="D136" s="155"/>
      <c r="E136" s="8"/>
      <c r="F136" s="67"/>
      <c r="G136" s="68"/>
      <c r="H136" s="69"/>
      <c r="I136" s="69"/>
      <c r="L136" s="115"/>
    </row>
    <row r="137" spans="1:12" s="104" customFormat="1">
      <c r="A137" s="102"/>
      <c r="B137" s="25"/>
      <c r="C137" s="280" t="s">
        <v>708</v>
      </c>
      <c r="D137" s="155"/>
      <c r="E137" s="8"/>
      <c r="F137" s="67"/>
      <c r="G137" s="68"/>
      <c r="H137" s="69"/>
      <c r="I137" s="69"/>
      <c r="L137" s="115"/>
    </row>
    <row r="138" spans="1:12" s="104" customFormat="1">
      <c r="A138" s="102"/>
      <c r="B138" s="25"/>
      <c r="C138" s="280" t="s">
        <v>709</v>
      </c>
      <c r="D138" s="155"/>
      <c r="E138" s="8"/>
      <c r="F138" s="67"/>
      <c r="G138" s="68"/>
      <c r="H138" s="69"/>
      <c r="I138" s="69"/>
      <c r="L138" s="115"/>
    </row>
    <row r="139" spans="1:12" s="104" customFormat="1">
      <c r="A139" s="102"/>
      <c r="B139" s="25"/>
      <c r="C139" s="280" t="s">
        <v>716</v>
      </c>
      <c r="D139" s="155"/>
      <c r="E139" s="8"/>
      <c r="F139" s="67"/>
      <c r="G139" s="68"/>
      <c r="H139" s="69"/>
      <c r="I139" s="69"/>
      <c r="L139" s="115"/>
    </row>
    <row r="140" spans="1:12" s="104" customFormat="1">
      <c r="A140" s="102"/>
      <c r="B140" s="25"/>
      <c r="C140" s="280" t="s">
        <v>710</v>
      </c>
      <c r="D140" s="155"/>
      <c r="E140" s="8"/>
      <c r="F140" s="67"/>
      <c r="G140" s="68"/>
      <c r="H140" s="69"/>
      <c r="I140" s="69"/>
      <c r="L140" s="115"/>
    </row>
    <row r="141" spans="1:12" s="104" customFormat="1">
      <c r="A141" s="102"/>
      <c r="B141" s="25"/>
      <c r="C141" s="280" t="s">
        <v>712</v>
      </c>
      <c r="D141" s="155"/>
      <c r="E141" s="8"/>
      <c r="F141" s="67"/>
      <c r="G141" s="68"/>
      <c r="H141" s="69"/>
      <c r="I141" s="69"/>
      <c r="L141" s="115"/>
    </row>
    <row r="142" spans="1:12" s="104" customFormat="1">
      <c r="A142" s="102"/>
      <c r="B142" s="25"/>
      <c r="C142" s="226" t="s">
        <v>610</v>
      </c>
      <c r="D142" s="155"/>
      <c r="E142" s="8"/>
      <c r="F142" s="67"/>
      <c r="G142" s="68"/>
      <c r="H142" s="69"/>
      <c r="I142" s="69"/>
      <c r="L142" s="115"/>
    </row>
    <row r="143" spans="1:12" s="104" customFormat="1">
      <c r="A143" s="102"/>
      <c r="B143" s="25"/>
      <c r="C143" s="155"/>
      <c r="D143" s="155"/>
      <c r="E143" s="8"/>
      <c r="F143" s="67"/>
      <c r="G143" s="68"/>
      <c r="H143" s="69"/>
      <c r="I143" s="69"/>
      <c r="L143" s="115"/>
    </row>
    <row r="144" spans="1:12" s="104" customFormat="1" ht="31.5">
      <c r="A144" s="102">
        <v>40</v>
      </c>
      <c r="B144" s="77" t="str">
        <f>IF(ISBLANK(C143),IF(ISBLANK(C144),5,CONCATENATE(COUNTA($B$4:B143)+1,".")))</f>
        <v>7.</v>
      </c>
      <c r="C144" s="259" t="s">
        <v>715</v>
      </c>
      <c r="D144" s="155"/>
      <c r="E144" s="8"/>
      <c r="F144" s="67">
        <v>1</v>
      </c>
      <c r="G144" s="210" t="s">
        <v>1</v>
      </c>
      <c r="H144" s="69"/>
      <c r="I144" s="69">
        <f>F144*H144</f>
        <v>0</v>
      </c>
      <c r="L144" s="115"/>
    </row>
    <row r="145" spans="1:12" s="104" customFormat="1">
      <c r="A145" s="102"/>
      <c r="B145" s="25"/>
      <c r="C145" s="280" t="s">
        <v>711</v>
      </c>
      <c r="D145" s="155"/>
      <c r="E145" s="8"/>
      <c r="F145" s="67"/>
      <c r="G145" s="68"/>
      <c r="H145" s="69"/>
      <c r="I145" s="69"/>
      <c r="L145" s="115"/>
    </row>
    <row r="146" spans="1:12" s="104" customFormat="1">
      <c r="A146" s="102"/>
      <c r="B146" s="25"/>
      <c r="C146" s="280" t="s">
        <v>713</v>
      </c>
      <c r="D146" s="155"/>
      <c r="E146" s="8"/>
      <c r="F146" s="67"/>
      <c r="G146" s="68"/>
      <c r="H146" s="69"/>
      <c r="I146" s="69"/>
      <c r="L146" s="115"/>
    </row>
    <row r="147" spans="1:12" s="104" customFormat="1">
      <c r="A147" s="102"/>
      <c r="B147" s="25"/>
      <c r="C147" s="280" t="s">
        <v>714</v>
      </c>
      <c r="D147" s="155"/>
      <c r="E147" s="8"/>
      <c r="F147" s="67"/>
      <c r="G147" s="68"/>
      <c r="H147" s="69"/>
      <c r="I147" s="69"/>
      <c r="L147" s="115"/>
    </row>
    <row r="148" spans="1:12" s="104" customFormat="1">
      <c r="A148" s="102"/>
      <c r="B148" s="25"/>
      <c r="C148" s="280" t="s">
        <v>710</v>
      </c>
      <c r="D148" s="155"/>
      <c r="E148" s="8"/>
      <c r="F148" s="67"/>
      <c r="G148" s="68"/>
      <c r="H148" s="69"/>
      <c r="I148" s="69"/>
      <c r="L148" s="115"/>
    </row>
    <row r="149" spans="1:12" s="104" customFormat="1">
      <c r="A149" s="102"/>
      <c r="B149" s="25"/>
      <c r="C149" s="226" t="s">
        <v>610</v>
      </c>
      <c r="D149" s="155"/>
      <c r="E149" s="8"/>
      <c r="F149" s="67"/>
      <c r="G149" s="68"/>
      <c r="H149" s="69"/>
      <c r="I149" s="69"/>
      <c r="L149" s="115"/>
    </row>
    <row r="150" spans="1:12" s="104" customFormat="1">
      <c r="A150" s="102"/>
      <c r="B150" s="25"/>
      <c r="C150" s="155"/>
      <c r="D150" s="155"/>
      <c r="E150" s="8"/>
      <c r="F150" s="67"/>
      <c r="G150" s="68"/>
      <c r="H150" s="69"/>
      <c r="I150" s="69"/>
      <c r="L150" s="115"/>
    </row>
    <row r="151" spans="1:12" s="104" customFormat="1">
      <c r="A151" s="102"/>
      <c r="B151" s="25"/>
      <c r="C151" s="245" t="s">
        <v>672</v>
      </c>
      <c r="D151" s="77"/>
      <c r="E151" s="77"/>
      <c r="F151" s="67"/>
      <c r="G151" s="68"/>
      <c r="H151" s="69"/>
      <c r="I151" s="69"/>
      <c r="L151" s="115"/>
    </row>
    <row r="152" spans="1:12" s="104" customFormat="1" ht="47.25">
      <c r="A152" s="102">
        <v>40</v>
      </c>
      <c r="B152" s="77" t="str">
        <f>IF(ISBLANK(C150),IF(ISBLANK(C152),5,CONCATENATE(COUNTA($B$4:B151)+1,".")))</f>
        <v>8.</v>
      </c>
      <c r="C152" s="246" t="s">
        <v>673</v>
      </c>
      <c r="D152" s="247"/>
      <c r="E152" s="247"/>
      <c r="F152" s="67"/>
      <c r="G152" s="68"/>
      <c r="H152" s="69"/>
      <c r="I152" s="69"/>
      <c r="L152" s="115"/>
    </row>
    <row r="153" spans="1:12" s="104" customFormat="1">
      <c r="A153" s="102"/>
      <c r="B153" s="25"/>
      <c r="C153" s="246" t="s">
        <v>674</v>
      </c>
      <c r="D153" s="248"/>
      <c r="E153" s="249"/>
      <c r="F153" s="67">
        <v>760</v>
      </c>
      <c r="G153" s="210" t="s">
        <v>53</v>
      </c>
      <c r="H153" s="69"/>
      <c r="I153" s="69">
        <f>F153*H153</f>
        <v>0</v>
      </c>
      <c r="L153" s="115"/>
    </row>
    <row r="154" spans="1:12" s="104" customFormat="1">
      <c r="A154" s="102"/>
      <c r="B154" s="25"/>
      <c r="C154" s="246"/>
      <c r="D154" s="248"/>
      <c r="E154" s="249"/>
      <c r="F154" s="67"/>
      <c r="G154" s="68"/>
      <c r="H154" s="69"/>
      <c r="I154" s="69"/>
      <c r="L154" s="115"/>
    </row>
    <row r="155" spans="1:12" s="104" customFormat="1" ht="118.5" customHeight="1">
      <c r="A155" s="102">
        <v>40</v>
      </c>
      <c r="B155" s="77" t="str">
        <f>IF(ISBLANK(C154),IF(ISBLANK(C155),5,CONCATENATE(COUNTA($B$4:B154)+1,".")))</f>
        <v>9.</v>
      </c>
      <c r="C155" s="250" t="s">
        <v>675</v>
      </c>
      <c r="D155" s="248"/>
      <c r="E155" s="249"/>
      <c r="F155" s="67"/>
      <c r="G155" s="68"/>
      <c r="H155" s="69"/>
      <c r="I155" s="69"/>
      <c r="L155" s="115"/>
    </row>
    <row r="156" spans="1:12" s="104" customFormat="1">
      <c r="A156" s="102"/>
      <c r="B156" s="25"/>
      <c r="C156" s="246" t="s">
        <v>676</v>
      </c>
      <c r="D156" s="251"/>
      <c r="E156" s="251"/>
      <c r="F156" s="67">
        <v>120</v>
      </c>
      <c r="G156" s="251" t="s">
        <v>49</v>
      </c>
      <c r="H156" s="69"/>
      <c r="I156" s="69">
        <f>F156*H156</f>
        <v>0</v>
      </c>
      <c r="L156" s="115"/>
    </row>
    <row r="157" spans="1:12" s="104" customFormat="1">
      <c r="A157" s="102"/>
      <c r="B157" s="25"/>
      <c r="C157" s="246"/>
      <c r="D157" s="251"/>
      <c r="E157" s="251"/>
      <c r="F157" s="67"/>
      <c r="G157" s="68"/>
      <c r="H157" s="69"/>
      <c r="I157" s="69"/>
      <c r="L157" s="115"/>
    </row>
    <row r="158" spans="1:12" s="104" customFormat="1" ht="47.25">
      <c r="A158" s="102">
        <v>40</v>
      </c>
      <c r="B158" s="77" t="str">
        <f>IF(ISBLANK(C157),IF(ISBLANK(C158),5,CONCATENATE(COUNTA($B$4:B157)+1,".")))</f>
        <v>10.</v>
      </c>
      <c r="C158" s="117" t="s">
        <v>698</v>
      </c>
      <c r="D158" s="155"/>
      <c r="E158" s="8"/>
      <c r="F158" s="67"/>
      <c r="G158" s="68"/>
      <c r="H158" s="69"/>
      <c r="I158" s="69"/>
      <c r="L158" s="115"/>
    </row>
    <row r="159" spans="1:12" s="104" customFormat="1">
      <c r="A159" s="102"/>
      <c r="B159" s="25"/>
      <c r="C159" s="275" t="s">
        <v>697</v>
      </c>
      <c r="F159" s="212">
        <v>48</v>
      </c>
      <c r="G159" s="210" t="s">
        <v>2</v>
      </c>
      <c r="H159" s="211"/>
      <c r="I159" s="69">
        <f>F159*H159</f>
        <v>0</v>
      </c>
      <c r="L159" s="115"/>
    </row>
    <row r="160" spans="1:12" s="104" customFormat="1">
      <c r="A160" s="102"/>
      <c r="B160" s="25"/>
      <c r="C160" s="275" t="s">
        <v>209</v>
      </c>
      <c r="F160" s="212">
        <v>70</v>
      </c>
      <c r="G160" s="210" t="s">
        <v>2</v>
      </c>
      <c r="H160" s="211"/>
      <c r="I160" s="69">
        <f>F160*H160</f>
        <v>0</v>
      </c>
      <c r="L160" s="115"/>
    </row>
    <row r="161" spans="1:12" s="104" customFormat="1">
      <c r="A161" s="102"/>
      <c r="B161" s="25"/>
      <c r="C161" s="275" t="s">
        <v>677</v>
      </c>
      <c r="F161" s="212">
        <v>896</v>
      </c>
      <c r="G161" s="210" t="s">
        <v>2</v>
      </c>
      <c r="H161" s="211"/>
      <c r="I161" s="69">
        <f>F161*H161</f>
        <v>0</v>
      </c>
      <c r="L161" s="115"/>
    </row>
    <row r="162" spans="1:12" s="104" customFormat="1">
      <c r="A162" s="102"/>
      <c r="B162" s="25"/>
      <c r="C162" s="275" t="s">
        <v>678</v>
      </c>
      <c r="F162" s="212">
        <v>112</v>
      </c>
      <c r="G162" s="210" t="s">
        <v>2</v>
      </c>
      <c r="H162" s="211"/>
      <c r="I162" s="69">
        <f>F162*H162</f>
        <v>0</v>
      </c>
      <c r="L162" s="115"/>
    </row>
    <row r="163" spans="1:12" s="104" customFormat="1">
      <c r="A163" s="102"/>
      <c r="B163" s="25"/>
      <c r="C163" s="275" t="s">
        <v>208</v>
      </c>
      <c r="F163" s="212">
        <v>24</v>
      </c>
      <c r="G163" s="210" t="s">
        <v>2</v>
      </c>
      <c r="H163" s="211"/>
      <c r="I163" s="69">
        <f>F163*H163</f>
        <v>0</v>
      </c>
      <c r="L163" s="115"/>
    </row>
    <row r="164" spans="1:12" s="104" customFormat="1">
      <c r="A164" s="102"/>
      <c r="B164" s="25"/>
      <c r="C164" s="120"/>
      <c r="D164" s="8"/>
      <c r="E164" s="8"/>
      <c r="F164" s="67"/>
      <c r="G164" s="68"/>
      <c r="H164" s="69"/>
      <c r="I164" s="69"/>
      <c r="L164" s="115"/>
    </row>
    <row r="165" spans="1:12" s="104" customFormat="1" ht="47.25">
      <c r="A165" s="102">
        <v>40</v>
      </c>
      <c r="B165" s="77" t="str">
        <f>IF(ISBLANK(C164),IF(ISBLANK(C165),5,CONCATENATE(COUNTA($B$4:B164)+1,".")))</f>
        <v>11.</v>
      </c>
      <c r="C165" s="117" t="s">
        <v>210</v>
      </c>
      <c r="F165" s="212"/>
      <c r="G165" s="210"/>
      <c r="H165" s="211"/>
      <c r="I165" s="211"/>
      <c r="L165" s="115"/>
    </row>
    <row r="166" spans="1:12" s="104" customFormat="1">
      <c r="A166" s="102"/>
      <c r="B166" s="25"/>
      <c r="C166" s="275" t="s">
        <v>211</v>
      </c>
      <c r="F166" s="212">
        <v>4</v>
      </c>
      <c r="G166" s="210" t="s">
        <v>2</v>
      </c>
      <c r="H166" s="211"/>
      <c r="I166" s="69">
        <f>F166*H166</f>
        <v>0</v>
      </c>
      <c r="L166" s="115"/>
    </row>
    <row r="167" spans="1:12" s="104" customFormat="1">
      <c r="A167" s="102"/>
      <c r="B167" s="25"/>
      <c r="C167" s="275" t="s">
        <v>679</v>
      </c>
      <c r="F167" s="212">
        <v>58</v>
      </c>
      <c r="G167" s="210" t="s">
        <v>2</v>
      </c>
      <c r="H167" s="211"/>
      <c r="I167" s="69">
        <f>F167*H167</f>
        <v>0</v>
      </c>
      <c r="L167" s="115"/>
    </row>
    <row r="168" spans="1:12" s="104" customFormat="1">
      <c r="A168" s="102"/>
      <c r="B168" s="25"/>
      <c r="C168" s="275" t="s">
        <v>696</v>
      </c>
      <c r="F168" s="212">
        <v>12</v>
      </c>
      <c r="G168" s="210" t="s">
        <v>2</v>
      </c>
      <c r="H168" s="211"/>
      <c r="I168" s="69">
        <f>F168*H168</f>
        <v>0</v>
      </c>
      <c r="L168" s="115"/>
    </row>
    <row r="169" spans="1:12" s="104" customFormat="1" ht="16.5">
      <c r="A169" s="102"/>
      <c r="B169" s="25"/>
      <c r="C169" s="157"/>
      <c r="F169" s="212"/>
      <c r="G169" s="210"/>
      <c r="H169" s="211"/>
      <c r="I169" s="69"/>
      <c r="L169" s="115"/>
    </row>
    <row r="170" spans="1:12" s="104" customFormat="1" ht="31.5">
      <c r="A170" s="102">
        <v>40</v>
      </c>
      <c r="B170" s="77" t="str">
        <f>IF(ISBLANK(C169),IF(ISBLANK(C170),5,CONCATENATE(COUNTA($B$4:B169)+1,".")))</f>
        <v>12.</v>
      </c>
      <c r="C170" s="117" t="s">
        <v>212</v>
      </c>
      <c r="D170" s="107"/>
      <c r="F170" s="212"/>
      <c r="G170" s="210"/>
      <c r="H170" s="211"/>
      <c r="I170" s="211"/>
      <c r="L170" s="115"/>
    </row>
    <row r="171" spans="1:12" s="104" customFormat="1">
      <c r="A171" s="102"/>
      <c r="B171" s="25"/>
      <c r="C171" s="158" t="s">
        <v>207</v>
      </c>
      <c r="F171" s="212">
        <v>200</v>
      </c>
      <c r="G171" s="210" t="s">
        <v>53</v>
      </c>
      <c r="H171" s="211"/>
      <c r="I171" s="69">
        <f>F171*H171</f>
        <v>0</v>
      </c>
      <c r="L171" s="115"/>
    </row>
    <row r="172" spans="1:12" s="104" customFormat="1">
      <c r="A172" s="102"/>
      <c r="B172" s="25"/>
      <c r="C172" s="209"/>
      <c r="D172" s="8"/>
      <c r="E172" s="8"/>
      <c r="F172" s="212"/>
      <c r="G172" s="210"/>
      <c r="H172" s="211"/>
      <c r="I172" s="211"/>
      <c r="L172" s="115"/>
    </row>
    <row r="173" spans="1:12" s="104" customFormat="1" ht="78.75">
      <c r="A173" s="102">
        <v>40</v>
      </c>
      <c r="B173" s="77" t="str">
        <f>IF(ISBLANK(C172),IF(ISBLANK(C173),5,CONCATENATE(COUNTA($B$4:B172)+1,".")))</f>
        <v>13.</v>
      </c>
      <c r="C173" s="277" t="s">
        <v>680</v>
      </c>
      <c r="D173" s="8"/>
      <c r="E173" s="8"/>
      <c r="F173" s="212"/>
      <c r="G173" s="210"/>
      <c r="H173" s="211"/>
      <c r="I173" s="211"/>
      <c r="L173" s="115"/>
    </row>
    <row r="174" spans="1:12" s="104" customFormat="1">
      <c r="A174" s="102"/>
      <c r="B174" s="25"/>
      <c r="C174" s="209" t="s">
        <v>681</v>
      </c>
      <c r="D174" s="8"/>
      <c r="E174" s="8"/>
      <c r="F174" s="212">
        <v>48</v>
      </c>
      <c r="G174" s="210" t="s">
        <v>0</v>
      </c>
      <c r="H174" s="211"/>
      <c r="I174" s="69">
        <f>F174*H174</f>
        <v>0</v>
      </c>
      <c r="L174" s="115"/>
    </row>
    <row r="175" spans="1:12" s="104" customFormat="1">
      <c r="A175" s="102"/>
      <c r="B175" s="25"/>
      <c r="C175" s="209" t="s">
        <v>682</v>
      </c>
      <c r="D175" s="8"/>
      <c r="E175" s="8"/>
      <c r="F175" s="212">
        <v>268</v>
      </c>
      <c r="G175" s="210" t="s">
        <v>0</v>
      </c>
      <c r="H175" s="211"/>
      <c r="I175" s="69">
        <f>F175*H175</f>
        <v>0</v>
      </c>
      <c r="L175" s="115"/>
    </row>
    <row r="176" spans="1:12" s="104" customFormat="1">
      <c r="A176" s="102"/>
      <c r="B176" s="25"/>
      <c r="C176" s="209" t="s">
        <v>683</v>
      </c>
      <c r="D176" s="8"/>
      <c r="E176" s="8"/>
      <c r="F176" s="212">
        <v>42</v>
      </c>
      <c r="G176" s="210" t="s">
        <v>0</v>
      </c>
      <c r="H176" s="211"/>
      <c r="I176" s="69">
        <f>F176*H176</f>
        <v>0</v>
      </c>
      <c r="L176" s="115"/>
    </row>
    <row r="177" spans="1:12" s="104" customFormat="1">
      <c r="A177" s="102"/>
      <c r="B177" s="25"/>
      <c r="C177" s="209"/>
      <c r="D177" s="8"/>
      <c r="E177" s="8"/>
      <c r="F177" s="212"/>
      <c r="G177" s="210"/>
      <c r="H177" s="211"/>
      <c r="I177" s="211"/>
      <c r="L177" s="115"/>
    </row>
    <row r="178" spans="1:12" s="104" customFormat="1" ht="27" customHeight="1">
      <c r="A178" s="102">
        <v>40</v>
      </c>
      <c r="B178" s="77" t="str">
        <f>IF(ISBLANK(C177),IF(ISBLANK(C178),5,CONCATENATE(COUNTA($B$4:B177)+1,".")))</f>
        <v>14.</v>
      </c>
      <c r="C178" s="117" t="s">
        <v>684</v>
      </c>
      <c r="D178" s="107"/>
      <c r="F178" s="212"/>
      <c r="G178" s="210"/>
      <c r="H178" s="211"/>
      <c r="I178" s="211"/>
      <c r="L178" s="115"/>
    </row>
    <row r="179" spans="1:12" s="104" customFormat="1">
      <c r="A179" s="102"/>
      <c r="B179" s="25"/>
      <c r="C179" s="278" t="s">
        <v>685</v>
      </c>
      <c r="F179" s="212">
        <v>1</v>
      </c>
      <c r="G179" s="210" t="s">
        <v>1</v>
      </c>
      <c r="H179" s="211"/>
      <c r="I179" s="69">
        <f>F179*H179</f>
        <v>0</v>
      </c>
      <c r="L179" s="115"/>
    </row>
    <row r="180" spans="1:12" s="104" customFormat="1">
      <c r="A180" s="102"/>
      <c r="B180" s="25"/>
      <c r="C180" s="278" t="s">
        <v>686</v>
      </c>
      <c r="D180" s="8"/>
      <c r="E180" s="8"/>
      <c r="F180" s="212">
        <v>29</v>
      </c>
      <c r="G180" s="210" t="s">
        <v>1</v>
      </c>
      <c r="H180" s="211"/>
      <c r="I180" s="69">
        <f>F180*H180</f>
        <v>0</v>
      </c>
      <c r="L180" s="115"/>
    </row>
    <row r="181" spans="1:12" s="104" customFormat="1">
      <c r="A181" s="102"/>
      <c r="B181" s="25"/>
      <c r="C181" s="278" t="s">
        <v>695</v>
      </c>
      <c r="D181" s="8"/>
      <c r="E181" s="8"/>
      <c r="F181" s="212">
        <v>3</v>
      </c>
      <c r="G181" s="210" t="s">
        <v>1</v>
      </c>
      <c r="H181" s="211"/>
      <c r="I181" s="69">
        <f>F181*H181</f>
        <v>0</v>
      </c>
      <c r="L181" s="115"/>
    </row>
    <row r="182" spans="1:12" s="104" customFormat="1">
      <c r="A182" s="102"/>
      <c r="B182" s="25"/>
      <c r="C182" s="209"/>
      <c r="D182" s="8"/>
      <c r="E182" s="8"/>
      <c r="F182" s="212"/>
      <c r="G182" s="210"/>
      <c r="H182" s="211"/>
      <c r="I182" s="211"/>
      <c r="L182" s="115"/>
    </row>
    <row r="183" spans="1:12" s="104" customFormat="1" ht="78.75">
      <c r="A183" s="102">
        <v>40</v>
      </c>
      <c r="B183" s="77" t="str">
        <f>IF(ISBLANK(C182),IF(ISBLANK(C183),5,CONCATENATE(COUNTA($B$4:B182)+1,".")))</f>
        <v>15.</v>
      </c>
      <c r="C183" s="276" t="s">
        <v>202</v>
      </c>
      <c r="D183" s="8"/>
      <c r="E183" s="8"/>
      <c r="F183" s="212">
        <v>8</v>
      </c>
      <c r="G183" s="210" t="s">
        <v>1</v>
      </c>
      <c r="H183" s="211"/>
      <c r="I183" s="69">
        <f>F183*H183</f>
        <v>0</v>
      </c>
      <c r="L183" s="115"/>
    </row>
    <row r="184" spans="1:12" s="104" customFormat="1">
      <c r="A184" s="102"/>
      <c r="B184" s="25"/>
      <c r="C184" s="275" t="s">
        <v>203</v>
      </c>
      <c r="D184" s="8"/>
      <c r="E184" s="8"/>
      <c r="F184" s="212"/>
      <c r="G184" s="210"/>
      <c r="H184" s="211"/>
      <c r="I184" s="211"/>
      <c r="L184" s="115"/>
    </row>
    <row r="185" spans="1:12" s="104" customFormat="1">
      <c r="A185" s="102"/>
      <c r="B185" s="25"/>
      <c r="C185" s="275" t="s">
        <v>204</v>
      </c>
      <c r="D185" s="8"/>
      <c r="E185" s="8"/>
      <c r="F185" s="212"/>
      <c r="G185" s="210"/>
      <c r="H185" s="211"/>
      <c r="I185" s="211"/>
      <c r="L185" s="115"/>
    </row>
    <row r="186" spans="1:12" s="104" customFormat="1">
      <c r="A186" s="102"/>
      <c r="B186" s="25"/>
      <c r="C186" s="275" t="s">
        <v>205</v>
      </c>
      <c r="D186" s="8"/>
      <c r="E186" s="8"/>
      <c r="F186" s="212"/>
      <c r="G186" s="210"/>
      <c r="H186" s="211"/>
      <c r="I186" s="211"/>
      <c r="L186" s="115"/>
    </row>
    <row r="187" spans="1:12" s="104" customFormat="1">
      <c r="A187" s="102"/>
      <c r="B187" s="25"/>
      <c r="C187" s="275" t="s">
        <v>206</v>
      </c>
      <c r="D187" s="8"/>
      <c r="E187" s="8"/>
      <c r="F187" s="212"/>
      <c r="G187" s="210"/>
      <c r="H187" s="211"/>
      <c r="I187" s="211"/>
      <c r="L187" s="115"/>
    </row>
    <row r="188" spans="1:12" s="104" customFormat="1">
      <c r="A188" s="102"/>
      <c r="B188" s="25"/>
      <c r="C188" s="209"/>
      <c r="D188" s="8"/>
      <c r="E188" s="8"/>
      <c r="F188" s="212"/>
      <c r="G188" s="210"/>
      <c r="H188" s="211"/>
      <c r="I188" s="211"/>
      <c r="L188" s="115"/>
    </row>
    <row r="189" spans="1:12" s="104" customFormat="1">
      <c r="A189" s="102">
        <v>40</v>
      </c>
      <c r="B189" s="77" t="str">
        <f>IF(ISBLANK(C188),IF(ISBLANK(C189),5,CONCATENATE(COUNTA($B$4:B188)+1,".")))</f>
        <v>16.</v>
      </c>
      <c r="C189" s="218" t="s">
        <v>687</v>
      </c>
      <c r="D189" s="8"/>
      <c r="E189" s="8"/>
      <c r="F189" s="212">
        <v>12</v>
      </c>
      <c r="G189" s="210" t="s">
        <v>1</v>
      </c>
      <c r="H189" s="211"/>
      <c r="I189" s="69">
        <f>F189*H189</f>
        <v>0</v>
      </c>
      <c r="L189" s="115"/>
    </row>
    <row r="190" spans="1:12" s="104" customFormat="1">
      <c r="A190" s="102"/>
      <c r="B190" s="25"/>
      <c r="C190" s="279" t="s">
        <v>688</v>
      </c>
      <c r="D190" s="8"/>
      <c r="E190" s="8"/>
      <c r="F190" s="212"/>
      <c r="G190" s="210"/>
      <c r="H190" s="211"/>
      <c r="I190" s="211"/>
      <c r="L190" s="115"/>
    </row>
    <row r="191" spans="1:12" s="104" customFormat="1">
      <c r="A191" s="102"/>
      <c r="B191" s="25"/>
      <c r="C191" s="226" t="s">
        <v>610</v>
      </c>
      <c r="D191" s="8"/>
      <c r="E191" s="8"/>
      <c r="F191" s="212"/>
      <c r="G191" s="210"/>
      <c r="H191" s="211"/>
      <c r="I191" s="211"/>
      <c r="L191" s="115"/>
    </row>
    <row r="192" spans="1:12" s="104" customFormat="1" ht="16.5">
      <c r="A192" s="102"/>
      <c r="B192" s="25"/>
      <c r="C192" s="156"/>
      <c r="D192" s="8"/>
      <c r="E192" s="8"/>
      <c r="F192" s="67"/>
      <c r="G192" s="68"/>
      <c r="H192" s="69"/>
      <c r="I192" s="69"/>
      <c r="L192" s="115"/>
    </row>
    <row r="193" spans="1:12" s="104" customFormat="1" ht="31.5">
      <c r="A193" s="102">
        <v>40</v>
      </c>
      <c r="B193" s="77" t="str">
        <f>IF(ISBLANK(C192),IF(ISBLANK(C193),5,CONCATENATE(COUNTA($B$4:B192)+1,".")))</f>
        <v>17.</v>
      </c>
      <c r="C193" s="208" t="s">
        <v>689</v>
      </c>
      <c r="D193" s="8"/>
      <c r="E193" s="8"/>
      <c r="F193" s="212"/>
      <c r="G193" s="210"/>
      <c r="H193" s="211"/>
      <c r="I193" s="211"/>
      <c r="L193" s="115"/>
    </row>
    <row r="194" spans="1:12" s="104" customFormat="1">
      <c r="A194" s="102"/>
      <c r="B194" s="25"/>
      <c r="C194" s="209" t="s">
        <v>690</v>
      </c>
      <c r="D194" s="8"/>
      <c r="E194" s="8"/>
      <c r="F194" s="212">
        <v>3</v>
      </c>
      <c r="G194" s="210" t="s">
        <v>1</v>
      </c>
      <c r="H194" s="211"/>
      <c r="I194" s="69">
        <f>F194*H194</f>
        <v>0</v>
      </c>
      <c r="L194" s="115"/>
    </row>
    <row r="195" spans="1:12" s="104" customFormat="1">
      <c r="A195" s="102"/>
      <c r="B195" s="25"/>
      <c r="C195" s="209" t="s">
        <v>693</v>
      </c>
      <c r="D195" s="8"/>
      <c r="E195" s="8"/>
      <c r="F195" s="212">
        <v>16</v>
      </c>
      <c r="G195" s="210" t="s">
        <v>1</v>
      </c>
      <c r="H195" s="211"/>
      <c r="I195" s="69">
        <f>F195*H195</f>
        <v>0</v>
      </c>
      <c r="L195" s="115"/>
    </row>
    <row r="196" spans="1:12" s="104" customFormat="1">
      <c r="A196" s="102"/>
      <c r="B196" s="25"/>
      <c r="C196" s="209" t="s">
        <v>694</v>
      </c>
      <c r="D196" s="8"/>
      <c r="E196" s="8"/>
      <c r="F196" s="212">
        <v>14</v>
      </c>
      <c r="G196" s="210" t="s">
        <v>1</v>
      </c>
      <c r="H196" s="211"/>
      <c r="I196" s="69">
        <f>F196*H196</f>
        <v>0</v>
      </c>
      <c r="L196" s="115"/>
    </row>
    <row r="197" spans="1:12" s="104" customFormat="1">
      <c r="A197" s="102"/>
      <c r="B197" s="25"/>
      <c r="C197" s="209" t="s">
        <v>692</v>
      </c>
      <c r="D197" s="8"/>
      <c r="E197" s="8"/>
      <c r="F197" s="212">
        <v>4</v>
      </c>
      <c r="G197" s="210" t="s">
        <v>1</v>
      </c>
      <c r="H197" s="211"/>
      <c r="I197" s="69">
        <f>F197*H197</f>
        <v>0</v>
      </c>
      <c r="L197" s="115"/>
    </row>
    <row r="198" spans="1:12" s="104" customFormat="1">
      <c r="A198" s="102"/>
      <c r="B198" s="25"/>
      <c r="C198" s="209" t="s">
        <v>691</v>
      </c>
      <c r="D198" s="8"/>
      <c r="E198" s="8"/>
      <c r="F198" s="212"/>
      <c r="G198" s="210"/>
      <c r="H198" s="211"/>
      <c r="I198" s="211"/>
      <c r="L198" s="115"/>
    </row>
    <row r="199" spans="1:12" s="104" customFormat="1">
      <c r="A199" s="102"/>
      <c r="B199" s="25"/>
      <c r="C199" s="226" t="s">
        <v>610</v>
      </c>
      <c r="D199" s="8"/>
      <c r="E199" s="8"/>
      <c r="F199" s="212"/>
      <c r="G199" s="210"/>
      <c r="H199" s="211"/>
      <c r="I199" s="211"/>
      <c r="L199" s="115"/>
    </row>
    <row r="200" spans="1:12" s="104" customFormat="1" ht="16.5">
      <c r="A200" s="102"/>
      <c r="B200" s="25"/>
      <c r="C200" s="156"/>
      <c r="D200" s="8"/>
      <c r="E200" s="8"/>
      <c r="F200" s="67"/>
      <c r="G200" s="68"/>
      <c r="H200" s="69"/>
      <c r="I200" s="69"/>
      <c r="L200" s="115"/>
    </row>
    <row r="201" spans="1:12" s="104" customFormat="1" ht="31.5">
      <c r="A201" s="102">
        <v>40</v>
      </c>
      <c r="B201" s="77" t="str">
        <f>IF(ISBLANK(C200),IF(ISBLANK(C201),5,CONCATENATE(COUNTA($B$4:B200)+1,".")))</f>
        <v>18.</v>
      </c>
      <c r="C201" s="218" t="s">
        <v>699</v>
      </c>
      <c r="D201" s="8"/>
      <c r="E201" s="8"/>
      <c r="F201" s="212"/>
      <c r="G201" s="210"/>
      <c r="H201" s="211"/>
      <c r="I201" s="69"/>
      <c r="L201" s="115"/>
    </row>
    <row r="202" spans="1:12" s="104" customFormat="1">
      <c r="A202" s="102"/>
      <c r="B202" s="25"/>
      <c r="C202" s="279" t="s">
        <v>700</v>
      </c>
      <c r="D202" s="209" t="s">
        <v>701</v>
      </c>
      <c r="E202" s="8"/>
      <c r="F202" s="212">
        <v>1</v>
      </c>
      <c r="G202" s="210" t="s">
        <v>1</v>
      </c>
      <c r="H202" s="211"/>
      <c r="I202" s="69">
        <f>F202*H202</f>
        <v>0</v>
      </c>
      <c r="L202" s="115"/>
    </row>
    <row r="203" spans="1:12" s="104" customFormat="1">
      <c r="A203" s="102"/>
      <c r="B203" s="25"/>
      <c r="C203" s="279" t="s">
        <v>808</v>
      </c>
      <c r="D203" s="209" t="s">
        <v>702</v>
      </c>
      <c r="E203" s="8"/>
      <c r="F203" s="212">
        <v>1</v>
      </c>
      <c r="G203" s="210" t="s">
        <v>1</v>
      </c>
      <c r="H203" s="211"/>
      <c r="I203" s="69">
        <f>F203*H203</f>
        <v>0</v>
      </c>
      <c r="L203" s="115"/>
    </row>
    <row r="204" spans="1:12" s="104" customFormat="1">
      <c r="A204" s="102"/>
      <c r="B204" s="25"/>
      <c r="C204" s="279" t="s">
        <v>809</v>
      </c>
      <c r="D204" s="209" t="s">
        <v>703</v>
      </c>
      <c r="E204" s="8"/>
      <c r="F204" s="212">
        <v>1</v>
      </c>
      <c r="G204" s="210" t="s">
        <v>1</v>
      </c>
      <c r="H204" s="211"/>
      <c r="I204" s="69">
        <f>F204*H204</f>
        <v>0</v>
      </c>
      <c r="L204" s="115"/>
    </row>
    <row r="205" spans="1:12" s="104" customFormat="1" ht="16.5">
      <c r="A205" s="102"/>
      <c r="B205" s="25"/>
      <c r="C205" s="156"/>
      <c r="D205" s="209"/>
      <c r="E205" s="8"/>
      <c r="F205" s="212"/>
      <c r="G205" s="210"/>
      <c r="H205" s="211"/>
      <c r="I205" s="69"/>
      <c r="L205" s="115"/>
    </row>
    <row r="206" spans="1:12" s="104" customFormat="1">
      <c r="A206" s="102"/>
      <c r="B206" s="25"/>
      <c r="C206" s="279" t="s">
        <v>704</v>
      </c>
      <c r="D206" s="209" t="s">
        <v>705</v>
      </c>
      <c r="E206" s="8"/>
      <c r="F206" s="212">
        <v>1</v>
      </c>
      <c r="G206" s="210" t="s">
        <v>1</v>
      </c>
      <c r="H206" s="211"/>
      <c r="I206" s="69">
        <f>F206*H206</f>
        <v>0</v>
      </c>
      <c r="L206" s="115"/>
    </row>
    <row r="207" spans="1:12" s="104" customFormat="1">
      <c r="A207" s="102"/>
      <c r="B207" s="25"/>
      <c r="C207" s="120"/>
      <c r="D207" s="8"/>
      <c r="E207" s="8"/>
      <c r="F207" s="67"/>
      <c r="G207" s="68"/>
      <c r="H207" s="69"/>
      <c r="I207" s="69"/>
      <c r="L207" s="115"/>
    </row>
    <row r="208" spans="1:12" s="73" customFormat="1" ht="52.5" customHeight="1">
      <c r="A208" s="102">
        <v>40</v>
      </c>
      <c r="B208" s="77" t="str">
        <f>IF(ISBLANK(C207),IF(ISBLANK(C208),5,CONCATENATE(COUNTA($B$4:B206)+1,".")))</f>
        <v>19.</v>
      </c>
      <c r="C208" s="121" t="s">
        <v>63</v>
      </c>
      <c r="D208" s="96"/>
      <c r="E208" s="95"/>
      <c r="F208" s="67">
        <v>1.5</v>
      </c>
      <c r="G208" s="72" t="s">
        <v>1</v>
      </c>
      <c r="H208" s="69"/>
      <c r="I208" s="69">
        <f>F208*H208</f>
        <v>0</v>
      </c>
      <c r="J208" s="122"/>
      <c r="K208" s="104"/>
      <c r="L208" s="115"/>
    </row>
    <row r="209" spans="1:12" s="104" customFormat="1">
      <c r="A209" s="102"/>
      <c r="B209" s="25"/>
      <c r="C209" s="105"/>
      <c r="D209" s="89"/>
      <c r="E209" s="116"/>
      <c r="F209" s="67"/>
      <c r="G209" s="68"/>
      <c r="L209" s="115"/>
    </row>
    <row r="210" spans="1:12">
      <c r="A210" s="102">
        <v>40</v>
      </c>
      <c r="B210" s="77" t="str">
        <f>IF(ISBLANK(C209),IF(ISBLANK(C210),5,CONCATENATE(COUNTA($B$3:B209)+1,".")))</f>
        <v>20.</v>
      </c>
      <c r="C210" s="70" t="s">
        <v>13</v>
      </c>
      <c r="D210" s="67"/>
      <c r="E210" s="67"/>
      <c r="F210" s="74"/>
      <c r="G210" s="67"/>
      <c r="K210" s="104"/>
      <c r="L210" s="115"/>
    </row>
    <row r="211" spans="1:12">
      <c r="B211" s="75"/>
      <c r="C211" s="70" t="s">
        <v>14</v>
      </c>
      <c r="D211" s="67"/>
      <c r="E211" s="67"/>
      <c r="F211" s="74"/>
      <c r="G211" s="67"/>
      <c r="K211" s="104"/>
      <c r="L211" s="115"/>
    </row>
    <row r="212" spans="1:12">
      <c r="B212" s="75"/>
      <c r="C212" s="70" t="s">
        <v>15</v>
      </c>
      <c r="D212" s="67"/>
      <c r="E212" s="67"/>
      <c r="F212" s="74"/>
      <c r="G212" s="67"/>
      <c r="K212" s="104"/>
      <c r="L212" s="115"/>
    </row>
    <row r="213" spans="1:12">
      <c r="B213" s="75"/>
      <c r="C213" s="70" t="s">
        <v>16</v>
      </c>
      <c r="D213" s="67"/>
      <c r="E213" s="67"/>
      <c r="F213" s="74"/>
      <c r="G213" s="67"/>
      <c r="K213" s="104"/>
      <c r="L213" s="115"/>
    </row>
    <row r="214" spans="1:12">
      <c r="B214" s="75"/>
      <c r="C214" s="70" t="s">
        <v>17</v>
      </c>
      <c r="D214" s="67"/>
      <c r="E214" s="67"/>
      <c r="F214" s="74">
        <v>2.5</v>
      </c>
      <c r="G214" s="71" t="s">
        <v>18</v>
      </c>
      <c r="H214" s="76"/>
      <c r="I214" s="76">
        <f>SUM(I5:I213)*F214/100</f>
        <v>0</v>
      </c>
      <c r="K214" s="104"/>
      <c r="L214" s="115"/>
    </row>
    <row r="215" spans="1:12" ht="16.5" thickBot="1">
      <c r="B215" s="31"/>
      <c r="C215" s="32"/>
      <c r="D215" s="31"/>
      <c r="E215" s="31"/>
      <c r="F215" s="31"/>
      <c r="G215" s="31"/>
      <c r="H215" s="31"/>
      <c r="I215" s="31"/>
      <c r="K215" s="104"/>
      <c r="L215" s="115"/>
    </row>
    <row r="216" spans="1:12" ht="18">
      <c r="E216" s="83" t="str">
        <f>C3</f>
        <v>PREZRAČEVANJE - učilnice, WC, hodniki</v>
      </c>
      <c r="G216" s="83" t="s">
        <v>43</v>
      </c>
      <c r="I216" s="76">
        <f>SUM(I5:I214)</f>
        <v>0</v>
      </c>
    </row>
    <row r="217" spans="1:12" s="81" customFormat="1" ht="18">
      <c r="A217" s="33"/>
      <c r="B217" s="20"/>
      <c r="C217" s="20" t="s">
        <v>29</v>
      </c>
      <c r="D217" s="20"/>
      <c r="E217" s="20"/>
      <c r="F217" s="20"/>
      <c r="G217" s="83"/>
      <c r="H217" s="20"/>
      <c r="I217" s="58"/>
    </row>
    <row r="218" spans="1:12" ht="18">
      <c r="A218" s="33"/>
      <c r="C218" s="59" t="s">
        <v>28</v>
      </c>
      <c r="G218" s="83"/>
      <c r="I218" s="58"/>
    </row>
  </sheetData>
  <mergeCells count="1">
    <mergeCell ref="C1:E1"/>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sheetPr>
  <dimension ref="A1:IU150"/>
  <sheetViews>
    <sheetView view="pageBreakPreview" topLeftCell="A129" zoomScaleNormal="100" zoomScaleSheetLayoutView="100" workbookViewId="0">
      <selection activeCell="H140" sqref="H5:H140"/>
    </sheetView>
  </sheetViews>
  <sheetFormatPr defaultRowHeight="15.75"/>
  <cols>
    <col min="1" max="1" width="3.28515625" style="35" customWidth="1"/>
    <col min="2" max="2" width="3.28515625" style="20" customWidth="1"/>
    <col min="3" max="3" width="47.7109375" style="23"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81" customWidth="1"/>
    <col min="11" max="16384" width="9.140625" style="20"/>
  </cols>
  <sheetData>
    <row r="1" spans="1:255">
      <c r="A1" s="19" t="s">
        <v>3</v>
      </c>
      <c r="B1" s="19"/>
      <c r="C1" s="297" t="s">
        <v>4</v>
      </c>
      <c r="D1" s="297"/>
      <c r="E1" s="297"/>
      <c r="F1" s="21" t="s">
        <v>5</v>
      </c>
      <c r="G1" s="21" t="s">
        <v>6</v>
      </c>
      <c r="H1" s="22" t="s">
        <v>8</v>
      </c>
      <c r="I1" s="53" t="s">
        <v>7</v>
      </c>
    </row>
    <row r="3" spans="1:255" s="33" customFormat="1" ht="18.75" customHeight="1">
      <c r="A3" s="38">
        <v>50</v>
      </c>
      <c r="C3" s="44" t="s">
        <v>66</v>
      </c>
      <c r="D3" s="86"/>
      <c r="E3" s="88"/>
      <c r="F3" s="20"/>
      <c r="G3" s="87"/>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90" customFormat="1">
      <c r="B4" s="25"/>
      <c r="C4" s="112"/>
      <c r="D4" s="89"/>
      <c r="E4" s="89"/>
    </row>
    <row r="5" spans="1:255" s="104" customFormat="1">
      <c r="A5" s="102"/>
      <c r="B5" s="25"/>
      <c r="C5" s="39"/>
      <c r="E5" s="20"/>
      <c r="F5" s="67"/>
      <c r="G5" s="93"/>
      <c r="H5" s="69"/>
      <c r="I5" s="69"/>
    </row>
    <row r="6" spans="1:255" s="104" customFormat="1">
      <c r="A6" s="102" t="s">
        <v>213</v>
      </c>
      <c r="B6" s="77" t="str">
        <f>IF(ISBLANK(C5),IF(ISBLANK(C6),5,CONCATENATE(COUNTA($B$4:B4)+1,".")))</f>
        <v>1.</v>
      </c>
      <c r="C6" s="213" t="s">
        <v>510</v>
      </c>
      <c r="E6" s="20"/>
      <c r="F6" s="212">
        <v>41</v>
      </c>
      <c r="G6" s="210" t="s">
        <v>1</v>
      </c>
      <c r="H6" s="211"/>
      <c r="I6" s="211">
        <f>F6*H6</f>
        <v>0</v>
      </c>
    </row>
    <row r="7" spans="1:255" s="104" customFormat="1" ht="94.5">
      <c r="A7" s="102"/>
      <c r="B7" s="25"/>
      <c r="C7" s="214" t="s">
        <v>511</v>
      </c>
      <c r="E7" s="20"/>
      <c r="F7" s="20"/>
      <c r="G7" s="20"/>
    </row>
    <row r="8" spans="1:255" s="104" customFormat="1">
      <c r="A8" s="102"/>
      <c r="B8" s="25"/>
      <c r="C8" s="215" t="s">
        <v>512</v>
      </c>
      <c r="E8" s="20"/>
      <c r="F8" s="20"/>
      <c r="G8" s="20"/>
    </row>
    <row r="9" spans="1:255" s="104" customFormat="1">
      <c r="A9" s="102"/>
      <c r="B9" s="25"/>
      <c r="C9" s="215" t="s">
        <v>513</v>
      </c>
      <c r="E9" s="20"/>
      <c r="F9" s="212"/>
      <c r="G9" s="210"/>
      <c r="H9" s="211"/>
      <c r="I9" s="211"/>
    </row>
    <row r="10" spans="1:255" s="104" customFormat="1">
      <c r="A10" s="102"/>
      <c r="B10" s="25"/>
      <c r="C10" s="215" t="s">
        <v>514</v>
      </c>
      <c r="E10" s="20"/>
      <c r="F10" s="20"/>
      <c r="G10" s="20"/>
    </row>
    <row r="11" spans="1:255" s="104" customFormat="1">
      <c r="A11" s="102"/>
      <c r="B11" s="25"/>
      <c r="C11" s="142" t="s">
        <v>515</v>
      </c>
      <c r="E11" s="20"/>
      <c r="F11" s="20"/>
      <c r="G11" s="20"/>
    </row>
    <row r="12" spans="1:255" s="104" customFormat="1">
      <c r="A12" s="102"/>
      <c r="B12" s="25"/>
      <c r="C12" s="142"/>
      <c r="E12" s="20"/>
      <c r="F12" s="20"/>
      <c r="G12" s="20"/>
    </row>
    <row r="13" spans="1:255" s="104" customFormat="1">
      <c r="A13" s="102"/>
      <c r="B13" s="25"/>
      <c r="C13" s="216" t="s">
        <v>516</v>
      </c>
      <c r="D13" s="90" t="s">
        <v>64</v>
      </c>
      <c r="E13" s="20"/>
      <c r="F13" s="20"/>
      <c r="G13" s="20"/>
    </row>
    <row r="14" spans="1:255" s="104" customFormat="1">
      <c r="A14" s="102"/>
      <c r="B14" s="25"/>
      <c r="C14" s="216"/>
      <c r="E14" s="20"/>
      <c r="F14" s="20"/>
      <c r="G14" s="20"/>
    </row>
    <row r="15" spans="1:255" s="104" customFormat="1">
      <c r="A15" s="102"/>
      <c r="B15" s="25"/>
      <c r="C15" s="216" t="s">
        <v>517</v>
      </c>
      <c r="D15" s="90" t="s">
        <v>64</v>
      </c>
      <c r="E15" s="20"/>
      <c r="F15" s="20"/>
      <c r="G15" s="20"/>
    </row>
    <row r="16" spans="1:255" s="104" customFormat="1">
      <c r="A16" s="102"/>
      <c r="B16" s="25"/>
      <c r="C16" s="217" t="s">
        <v>518</v>
      </c>
      <c r="D16" s="90" t="s">
        <v>64</v>
      </c>
      <c r="E16" s="20"/>
      <c r="F16" s="20"/>
      <c r="G16" s="20"/>
    </row>
    <row r="17" spans="1:16" s="81" customFormat="1">
      <c r="A17" s="20"/>
      <c r="B17" s="20"/>
      <c r="C17" s="90"/>
      <c r="D17" s="20"/>
      <c r="E17" s="20"/>
      <c r="F17" s="212"/>
      <c r="G17" s="210"/>
      <c r="H17" s="211"/>
      <c r="I17" s="211"/>
      <c r="K17" s="20"/>
      <c r="L17" s="20"/>
      <c r="M17" s="20"/>
      <c r="N17" s="20"/>
      <c r="O17" s="20"/>
      <c r="P17" s="20"/>
    </row>
    <row r="18" spans="1:16" s="212" customFormat="1" ht="53.25" customHeight="1">
      <c r="A18" s="102" t="s">
        <v>213</v>
      </c>
      <c r="B18" s="77" t="str">
        <f>IF(ISBLANK(C17),IF(ISBLANK(C18),5,CONCATENATE(COUNTA($B$4:B16)+1,".")))</f>
        <v>2.</v>
      </c>
      <c r="C18" s="218" t="s">
        <v>521</v>
      </c>
      <c r="D18" s="218"/>
      <c r="E18" s="208"/>
      <c r="G18" s="210"/>
      <c r="H18" s="211"/>
      <c r="I18" s="211"/>
      <c r="J18" s="122"/>
    </row>
    <row r="19" spans="1:16" s="212" customFormat="1">
      <c r="A19" s="20"/>
      <c r="B19" s="20"/>
      <c r="C19" s="209" t="s">
        <v>522</v>
      </c>
      <c r="F19" s="212">
        <v>66</v>
      </c>
      <c r="G19" s="210" t="s">
        <v>2</v>
      </c>
      <c r="H19" s="211"/>
      <c r="I19" s="211">
        <f t="shared" ref="I19:I24" si="0">F19*H19</f>
        <v>0</v>
      </c>
      <c r="J19" s="122"/>
    </row>
    <row r="20" spans="1:16" s="212" customFormat="1">
      <c r="A20" s="20"/>
      <c r="B20" s="20"/>
      <c r="C20" s="209" t="s">
        <v>520</v>
      </c>
      <c r="F20" s="212">
        <v>48</v>
      </c>
      <c r="G20" s="210" t="s">
        <v>2</v>
      </c>
      <c r="H20" s="211"/>
      <c r="I20" s="211">
        <f t="shared" si="0"/>
        <v>0</v>
      </c>
      <c r="J20" s="122"/>
    </row>
    <row r="21" spans="1:16" s="212" customFormat="1">
      <c r="A21" s="20"/>
      <c r="B21" s="20"/>
      <c r="C21" s="209" t="s">
        <v>124</v>
      </c>
      <c r="F21" s="212">
        <v>24</v>
      </c>
      <c r="G21" s="210" t="s">
        <v>2</v>
      </c>
      <c r="H21" s="211"/>
      <c r="I21" s="211">
        <f t="shared" si="0"/>
        <v>0</v>
      </c>
      <c r="J21" s="122"/>
    </row>
    <row r="22" spans="1:16" s="212" customFormat="1">
      <c r="A22" s="20"/>
      <c r="B22" s="20"/>
      <c r="C22" s="209" t="s">
        <v>125</v>
      </c>
      <c r="F22" s="212">
        <v>138</v>
      </c>
      <c r="G22" s="210" t="s">
        <v>2</v>
      </c>
      <c r="H22" s="211"/>
      <c r="I22" s="211">
        <f t="shared" si="0"/>
        <v>0</v>
      </c>
      <c r="J22" s="122"/>
    </row>
    <row r="23" spans="1:16" s="212" customFormat="1">
      <c r="A23" s="20"/>
      <c r="B23" s="219"/>
      <c r="C23" s="209" t="s">
        <v>126</v>
      </c>
      <c r="F23" s="212">
        <v>96</v>
      </c>
      <c r="G23" s="210" t="s">
        <v>2</v>
      </c>
      <c r="H23" s="211"/>
      <c r="I23" s="211">
        <f t="shared" si="0"/>
        <v>0</v>
      </c>
      <c r="J23" s="122"/>
    </row>
    <row r="24" spans="1:16" s="212" customFormat="1">
      <c r="A24" s="20"/>
      <c r="B24" s="219"/>
      <c r="C24" s="209" t="s">
        <v>127</v>
      </c>
      <c r="F24" s="212">
        <v>384</v>
      </c>
      <c r="G24" s="210" t="s">
        <v>2</v>
      </c>
      <c r="H24" s="211"/>
      <c r="I24" s="211">
        <f t="shared" si="0"/>
        <v>0</v>
      </c>
      <c r="J24" s="122"/>
    </row>
    <row r="25" spans="1:16" s="212" customFormat="1">
      <c r="A25" s="20"/>
      <c r="B25" s="219"/>
      <c r="C25" s="209"/>
      <c r="G25" s="210"/>
      <c r="H25" s="211"/>
      <c r="I25" s="211"/>
      <c r="J25" s="122"/>
    </row>
    <row r="26" spans="1:16" s="212" customFormat="1">
      <c r="A26" s="20"/>
      <c r="B26" s="219"/>
      <c r="C26" s="209"/>
      <c r="G26" s="210"/>
      <c r="H26" s="211"/>
      <c r="I26" s="211"/>
      <c r="J26" s="122"/>
    </row>
    <row r="27" spans="1:16" s="212" customFormat="1" ht="38.25" customHeight="1">
      <c r="A27" s="102" t="s">
        <v>213</v>
      </c>
      <c r="B27" s="77" t="str">
        <f>IF(ISBLANK(C26),IF(ISBLANK(C27),5,CONCATENATE(COUNTA($B$4:B25)+1,".")))</f>
        <v>3.</v>
      </c>
      <c r="C27" s="218" t="s">
        <v>128</v>
      </c>
      <c r="D27" s="218"/>
      <c r="E27" s="208"/>
      <c r="G27" s="210"/>
      <c r="H27" s="211"/>
      <c r="I27" s="211"/>
      <c r="J27" s="122"/>
    </row>
    <row r="28" spans="1:16" s="212" customFormat="1" ht="18.75" customHeight="1">
      <c r="A28" s="81"/>
      <c r="B28" s="20"/>
      <c r="C28" s="208" t="s">
        <v>133</v>
      </c>
      <c r="D28" s="208"/>
      <c r="E28" s="208"/>
      <c r="G28" s="210"/>
      <c r="H28" s="211"/>
      <c r="I28" s="211"/>
      <c r="J28" s="122"/>
    </row>
    <row r="29" spans="1:16" s="212" customFormat="1">
      <c r="A29" s="38"/>
      <c r="B29" s="136"/>
      <c r="C29" s="209" t="s">
        <v>129</v>
      </c>
      <c r="G29" s="210"/>
      <c r="H29" s="211"/>
      <c r="I29" s="211"/>
      <c r="J29" s="122"/>
    </row>
    <row r="30" spans="1:16" s="212" customFormat="1" ht="36.75" customHeight="1">
      <c r="A30" s="20"/>
      <c r="B30" s="20"/>
      <c r="C30" s="218" t="s">
        <v>134</v>
      </c>
      <c r="D30" s="218"/>
      <c r="E30" s="208"/>
      <c r="G30" s="210"/>
      <c r="H30" s="211"/>
      <c r="I30" s="211"/>
      <c r="J30" s="122"/>
    </row>
    <row r="31" spans="1:16" s="212" customFormat="1">
      <c r="A31" s="34"/>
      <c r="B31" s="219"/>
      <c r="C31" s="209" t="s">
        <v>522</v>
      </c>
      <c r="D31" s="212" t="s">
        <v>426</v>
      </c>
      <c r="F31" s="212">
        <v>66</v>
      </c>
      <c r="G31" s="210" t="s">
        <v>2</v>
      </c>
      <c r="H31" s="211"/>
      <c r="I31" s="211">
        <f t="shared" ref="I31:I36" si="1">F31*H31</f>
        <v>0</v>
      </c>
      <c r="J31" s="122"/>
    </row>
    <row r="32" spans="1:16" s="212" customFormat="1">
      <c r="A32" s="20"/>
      <c r="B32" s="20"/>
      <c r="C32" s="209" t="s">
        <v>520</v>
      </c>
      <c r="D32" s="212" t="s">
        <v>426</v>
      </c>
      <c r="F32" s="212">
        <v>48</v>
      </c>
      <c r="G32" s="210" t="s">
        <v>2</v>
      </c>
      <c r="H32" s="211"/>
      <c r="I32" s="211">
        <f t="shared" si="1"/>
        <v>0</v>
      </c>
      <c r="J32" s="122"/>
    </row>
    <row r="33" spans="1:10" s="212" customFormat="1">
      <c r="A33" s="20"/>
      <c r="B33" s="20"/>
      <c r="C33" s="209" t="s">
        <v>124</v>
      </c>
      <c r="D33" s="212" t="s">
        <v>426</v>
      </c>
      <c r="F33" s="212">
        <v>24</v>
      </c>
      <c r="G33" s="210" t="s">
        <v>2</v>
      </c>
      <c r="H33" s="211"/>
      <c r="I33" s="211">
        <f t="shared" si="1"/>
        <v>0</v>
      </c>
      <c r="J33" s="122"/>
    </row>
    <row r="34" spans="1:10" s="212" customFormat="1">
      <c r="A34" s="20"/>
      <c r="B34" s="20"/>
      <c r="C34" s="209" t="s">
        <v>125</v>
      </c>
      <c r="D34" s="212" t="s">
        <v>426</v>
      </c>
      <c r="F34" s="212">
        <v>138</v>
      </c>
      <c r="G34" s="210" t="s">
        <v>2</v>
      </c>
      <c r="H34" s="211"/>
      <c r="I34" s="211">
        <f t="shared" si="1"/>
        <v>0</v>
      </c>
      <c r="J34" s="122"/>
    </row>
    <row r="35" spans="1:10" s="212" customFormat="1">
      <c r="A35" s="20"/>
      <c r="B35" s="20"/>
      <c r="C35" s="209" t="s">
        <v>126</v>
      </c>
      <c r="D35" s="212" t="s">
        <v>426</v>
      </c>
      <c r="F35" s="212">
        <v>96</v>
      </c>
      <c r="G35" s="210" t="s">
        <v>2</v>
      </c>
      <c r="H35" s="211"/>
      <c r="I35" s="211">
        <f t="shared" si="1"/>
        <v>0</v>
      </c>
      <c r="J35" s="122"/>
    </row>
    <row r="36" spans="1:10" s="212" customFormat="1">
      <c r="A36" s="20"/>
      <c r="B36" s="20"/>
      <c r="C36" s="209" t="s">
        <v>127</v>
      </c>
      <c r="D36" s="212" t="s">
        <v>426</v>
      </c>
      <c r="F36" s="212">
        <v>384</v>
      </c>
      <c r="G36" s="210" t="s">
        <v>2</v>
      </c>
      <c r="H36" s="211"/>
      <c r="I36" s="211">
        <f t="shared" si="1"/>
        <v>0</v>
      </c>
      <c r="J36" s="122"/>
    </row>
    <row r="37" spans="1:10" s="212" customFormat="1">
      <c r="A37" s="20"/>
      <c r="B37" s="20"/>
      <c r="C37" s="209" t="s">
        <v>130</v>
      </c>
      <c r="G37" s="210"/>
      <c r="H37" s="211"/>
      <c r="I37" s="211"/>
      <c r="J37" s="122"/>
    </row>
    <row r="38" spans="1:10" s="104" customFormat="1">
      <c r="A38" s="102"/>
      <c r="B38" s="25"/>
      <c r="C38" s="39"/>
      <c r="E38" s="20"/>
      <c r="F38" s="67"/>
      <c r="G38" s="93"/>
      <c r="H38" s="69"/>
      <c r="I38" s="69"/>
    </row>
    <row r="39" spans="1:10" s="104" customFormat="1">
      <c r="A39" s="90"/>
      <c r="B39" s="25"/>
      <c r="C39" s="228"/>
      <c r="D39" s="89"/>
      <c r="E39" s="89"/>
      <c r="F39" s="212"/>
      <c r="G39" s="210"/>
      <c r="H39" s="211"/>
      <c r="I39" s="211"/>
    </row>
    <row r="40" spans="1:10" s="104" customFormat="1">
      <c r="A40" s="102" t="s">
        <v>213</v>
      </c>
      <c r="B40" s="77" t="s">
        <v>523</v>
      </c>
      <c r="C40" s="117" t="s">
        <v>59</v>
      </c>
      <c r="D40" s="89"/>
      <c r="E40" s="89"/>
      <c r="F40" s="212">
        <v>1</v>
      </c>
      <c r="G40" s="210" t="s">
        <v>1</v>
      </c>
      <c r="H40" s="211"/>
      <c r="I40" s="211">
        <f>F40*H40</f>
        <v>0</v>
      </c>
    </row>
    <row r="41" spans="1:10" s="104" customFormat="1">
      <c r="A41" s="90"/>
      <c r="B41" s="25"/>
      <c r="C41" s="117" t="s">
        <v>60</v>
      </c>
      <c r="D41" s="89"/>
      <c r="E41" s="89"/>
      <c r="F41" s="212"/>
      <c r="G41" s="210"/>
      <c r="H41" s="211"/>
      <c r="I41" s="211"/>
    </row>
    <row r="42" spans="1:10" s="104" customFormat="1">
      <c r="A42" s="102"/>
      <c r="B42" s="25"/>
      <c r="C42" s="226"/>
      <c r="D42" s="89"/>
      <c r="E42" s="116"/>
      <c r="F42" s="212"/>
      <c r="G42" s="210"/>
      <c r="H42" s="211"/>
      <c r="I42" s="211"/>
    </row>
    <row r="43" spans="1:10" s="104" customFormat="1">
      <c r="A43" s="102" t="s">
        <v>213</v>
      </c>
      <c r="B43" s="77" t="s">
        <v>524</v>
      </c>
      <c r="C43" s="228" t="s">
        <v>34</v>
      </c>
      <c r="D43" s="212"/>
      <c r="E43" s="212"/>
      <c r="F43" s="212">
        <v>1</v>
      </c>
      <c r="G43" s="210" t="s">
        <v>1</v>
      </c>
      <c r="H43" s="211"/>
      <c r="I43" s="211">
        <f>F43*H43</f>
        <v>0</v>
      </c>
    </row>
    <row r="44" spans="1:10" s="104" customFormat="1">
      <c r="A44"/>
      <c r="B44" s="225"/>
      <c r="C44" s="97"/>
      <c r="D44" s="212"/>
      <c r="E44" s="212"/>
      <c r="F44" s="212"/>
      <c r="G44" s="210"/>
      <c r="H44" s="211"/>
      <c r="I44" s="211"/>
    </row>
    <row r="45" spans="1:10" s="104" customFormat="1" ht="40.5" customHeight="1">
      <c r="A45" s="102" t="s">
        <v>213</v>
      </c>
      <c r="B45" s="77" t="s">
        <v>525</v>
      </c>
      <c r="C45" s="208" t="s">
        <v>201</v>
      </c>
      <c r="D45" s="212"/>
      <c r="E45" s="212"/>
      <c r="F45" s="212">
        <v>1</v>
      </c>
      <c r="G45" s="210" t="s">
        <v>1</v>
      </c>
      <c r="H45" s="211"/>
      <c r="I45" s="211">
        <f>F45*H45</f>
        <v>0</v>
      </c>
    </row>
    <row r="46" spans="1:10" s="104" customFormat="1">
      <c r="A46" s="102"/>
      <c r="B46" s="25"/>
      <c r="C46" s="230"/>
      <c r="F46" s="212"/>
      <c r="G46" s="210"/>
      <c r="H46" s="211"/>
      <c r="I46" s="211"/>
    </row>
    <row r="47" spans="1:10" s="104" customFormat="1" ht="31.5">
      <c r="A47" s="102" t="s">
        <v>213</v>
      </c>
      <c r="B47" s="77" t="s">
        <v>526</v>
      </c>
      <c r="C47" s="218" t="s">
        <v>67</v>
      </c>
      <c r="F47" s="212"/>
      <c r="G47" s="210"/>
      <c r="H47" s="211"/>
      <c r="I47" s="211"/>
    </row>
    <row r="48" spans="1:10" s="104" customFormat="1">
      <c r="A48" s="102"/>
      <c r="B48" s="25"/>
      <c r="C48" s="208" t="s">
        <v>68</v>
      </c>
      <c r="F48" s="212">
        <v>60</v>
      </c>
      <c r="G48" s="210" t="s">
        <v>2</v>
      </c>
      <c r="H48" s="211"/>
      <c r="I48" s="211">
        <f>F48*H48</f>
        <v>0</v>
      </c>
    </row>
    <row r="49" spans="1:9" s="104" customFormat="1">
      <c r="A49" s="102"/>
      <c r="B49" s="25"/>
      <c r="C49" s="230"/>
      <c r="F49" s="212"/>
      <c r="G49" s="210"/>
      <c r="H49" s="211"/>
      <c r="I49" s="211"/>
    </row>
    <row r="50" spans="1:9" s="104" customFormat="1" ht="31.5">
      <c r="A50" s="102" t="s">
        <v>213</v>
      </c>
      <c r="B50" s="77" t="s">
        <v>527</v>
      </c>
      <c r="C50" s="218" t="s">
        <v>69</v>
      </c>
      <c r="F50" s="212"/>
      <c r="G50" s="210"/>
      <c r="H50" s="211"/>
      <c r="I50" s="211"/>
    </row>
    <row r="51" spans="1:9" s="104" customFormat="1">
      <c r="A51" s="102"/>
      <c r="B51" s="25"/>
      <c r="C51" s="230"/>
      <c r="F51" s="212">
        <v>164</v>
      </c>
      <c r="G51" s="210" t="s">
        <v>2</v>
      </c>
      <c r="H51" s="211"/>
      <c r="I51" s="211">
        <f>F51*H51</f>
        <v>0</v>
      </c>
    </row>
    <row r="52" spans="1:9" s="104" customFormat="1">
      <c r="A52" s="102"/>
      <c r="B52" s="25"/>
      <c r="C52" s="230"/>
      <c r="F52" s="212"/>
      <c r="G52" s="210"/>
      <c r="H52" s="211"/>
      <c r="I52" s="211"/>
    </row>
    <row r="53" spans="1:9" s="104" customFormat="1" ht="47.25">
      <c r="A53" s="102" t="s">
        <v>213</v>
      </c>
      <c r="B53" s="77" t="s">
        <v>528</v>
      </c>
      <c r="C53" s="218" t="s">
        <v>70</v>
      </c>
      <c r="F53" s="212">
        <v>41</v>
      </c>
      <c r="G53" s="210" t="s">
        <v>1</v>
      </c>
      <c r="H53" s="211"/>
      <c r="I53" s="211">
        <f>F53*H53</f>
        <v>0</v>
      </c>
    </row>
    <row r="54" spans="1:9" s="104" customFormat="1">
      <c r="A54" s="102"/>
      <c r="B54" s="25"/>
      <c r="C54" s="230"/>
      <c r="F54" s="212"/>
      <c r="G54" s="210"/>
      <c r="H54" s="211"/>
      <c r="I54" s="211"/>
    </row>
    <row r="55" spans="1:9" s="104" customFormat="1">
      <c r="A55" s="102"/>
      <c r="B55" s="77"/>
      <c r="C55" s="209"/>
      <c r="D55" s="212"/>
      <c r="E55" s="212"/>
      <c r="F55" s="229"/>
      <c r="G55" s="227"/>
      <c r="H55" s="211"/>
      <c r="I55" s="211"/>
    </row>
    <row r="56" spans="1:9" s="104" customFormat="1">
      <c r="A56" s="102"/>
      <c r="B56" s="77"/>
      <c r="C56" s="232" t="s">
        <v>529</v>
      </c>
      <c r="D56" s="212"/>
      <c r="E56" s="212"/>
      <c r="F56" s="229"/>
      <c r="G56" s="227"/>
      <c r="H56" s="211"/>
      <c r="I56" s="211"/>
    </row>
    <row r="57" spans="1:9" s="104" customFormat="1">
      <c r="A57" s="102" t="s">
        <v>213</v>
      </c>
      <c r="B57" s="77" t="s">
        <v>88</v>
      </c>
      <c r="C57" s="199" t="s">
        <v>530</v>
      </c>
      <c r="D57" s="212"/>
      <c r="E57" s="212"/>
      <c r="F57" s="212">
        <v>1</v>
      </c>
      <c r="G57" s="210" t="s">
        <v>1</v>
      </c>
      <c r="H57" s="211"/>
      <c r="I57" s="211">
        <f>F57*H57</f>
        <v>0</v>
      </c>
    </row>
    <row r="58" spans="1:9" s="104" customFormat="1" ht="114.75" customHeight="1">
      <c r="A58" s="102"/>
      <c r="B58" s="77"/>
      <c r="C58" s="208" t="s">
        <v>531</v>
      </c>
      <c r="D58" s="212"/>
      <c r="E58" s="212"/>
      <c r="F58" s="229"/>
      <c r="G58" s="227"/>
      <c r="H58" s="211"/>
      <c r="I58" s="211"/>
    </row>
    <row r="59" spans="1:9" s="104" customFormat="1">
      <c r="A59" s="102"/>
      <c r="B59" s="77"/>
      <c r="C59" s="212" t="s">
        <v>532</v>
      </c>
      <c r="D59" s="212"/>
      <c r="E59" s="212"/>
      <c r="F59" s="229"/>
      <c r="G59" s="227"/>
      <c r="H59" s="211"/>
      <c r="I59" s="211"/>
    </row>
    <row r="60" spans="1:9" s="104" customFormat="1">
      <c r="A60" s="102"/>
      <c r="B60" s="77"/>
      <c r="C60" s="212" t="s">
        <v>533</v>
      </c>
      <c r="D60" s="212"/>
      <c r="E60" s="212"/>
      <c r="F60" s="229"/>
      <c r="G60" s="227"/>
      <c r="H60" s="211"/>
      <c r="I60" s="211"/>
    </row>
    <row r="61" spans="1:9" s="104" customFormat="1" ht="16.5">
      <c r="A61" s="102"/>
      <c r="B61" s="77"/>
      <c r="C61" s="233"/>
      <c r="D61" s="212"/>
      <c r="E61" s="212"/>
      <c r="F61" s="229"/>
      <c r="G61" s="227"/>
      <c r="H61" s="211"/>
      <c r="I61" s="211"/>
    </row>
    <row r="62" spans="1:9" s="104" customFormat="1">
      <c r="A62" s="102"/>
      <c r="B62" s="77"/>
      <c r="C62" s="212" t="s">
        <v>145</v>
      </c>
      <c r="D62" s="212"/>
      <c r="E62" s="212"/>
      <c r="F62" s="229"/>
      <c r="G62" s="227"/>
      <c r="H62" s="211"/>
      <c r="I62" s="211"/>
    </row>
    <row r="63" spans="1:9" s="104" customFormat="1">
      <c r="A63" s="102"/>
      <c r="B63" s="77"/>
      <c r="C63" s="234" t="s">
        <v>534</v>
      </c>
      <c r="D63" s="212"/>
      <c r="E63" s="212"/>
      <c r="F63" s="229"/>
      <c r="G63" s="227"/>
      <c r="H63" s="211"/>
      <c r="I63" s="211"/>
    </row>
    <row r="64" spans="1:9" s="104" customFormat="1">
      <c r="A64" s="102"/>
      <c r="B64" s="77"/>
      <c r="C64" s="234" t="s">
        <v>535</v>
      </c>
      <c r="D64" s="212"/>
      <c r="E64" s="212"/>
      <c r="F64" s="229"/>
      <c r="G64" s="227"/>
      <c r="H64" s="211"/>
      <c r="I64" s="211"/>
    </row>
    <row r="65" spans="1:9" s="104" customFormat="1">
      <c r="A65" s="102"/>
      <c r="B65" s="77"/>
      <c r="C65" s="234" t="s">
        <v>536</v>
      </c>
      <c r="D65" s="212"/>
      <c r="E65" s="212"/>
      <c r="F65" s="229"/>
      <c r="G65" s="227"/>
      <c r="H65" s="211"/>
      <c r="I65" s="211"/>
    </row>
    <row r="66" spans="1:9" s="104" customFormat="1">
      <c r="A66" s="102"/>
      <c r="B66" s="77"/>
      <c r="C66" s="234" t="s">
        <v>537</v>
      </c>
      <c r="D66" s="212"/>
      <c r="E66" s="212"/>
      <c r="F66" s="229"/>
      <c r="G66" s="227"/>
      <c r="H66" s="211"/>
      <c r="I66" s="211"/>
    </row>
    <row r="67" spans="1:9" s="104" customFormat="1">
      <c r="A67" s="102"/>
      <c r="B67" s="77"/>
      <c r="C67" s="234" t="s">
        <v>538</v>
      </c>
      <c r="D67" s="212"/>
      <c r="E67" s="212"/>
      <c r="F67" s="229"/>
      <c r="G67" s="227"/>
      <c r="H67" s="211"/>
      <c r="I67" s="211"/>
    </row>
    <row r="68" spans="1:9" s="104" customFormat="1">
      <c r="A68" s="102"/>
      <c r="B68" s="77"/>
      <c r="C68" s="234" t="s">
        <v>539</v>
      </c>
      <c r="D68" s="212"/>
      <c r="E68" s="212"/>
      <c r="F68" s="229"/>
      <c r="G68" s="227"/>
      <c r="H68" s="211"/>
      <c r="I68" s="211"/>
    </row>
    <row r="69" spans="1:9" s="104" customFormat="1">
      <c r="A69" s="102"/>
      <c r="B69" s="77"/>
      <c r="C69" s="234" t="s">
        <v>540</v>
      </c>
      <c r="D69" s="212"/>
      <c r="E69" s="212"/>
      <c r="F69" s="229"/>
      <c r="G69" s="227"/>
      <c r="H69" s="211"/>
      <c r="I69" s="211"/>
    </row>
    <row r="70" spans="1:9" s="104" customFormat="1">
      <c r="A70" s="102"/>
      <c r="B70" s="77"/>
      <c r="C70" s="234" t="s">
        <v>541</v>
      </c>
      <c r="D70" s="212"/>
      <c r="E70" s="212"/>
      <c r="F70" s="229"/>
      <c r="G70" s="227"/>
      <c r="H70" s="211"/>
      <c r="I70" s="211"/>
    </row>
    <row r="71" spans="1:9" s="104" customFormat="1">
      <c r="A71" s="102"/>
      <c r="B71" s="77"/>
      <c r="C71" s="234" t="s">
        <v>542</v>
      </c>
      <c r="D71" s="212"/>
      <c r="E71" s="212"/>
      <c r="F71" s="229"/>
      <c r="G71" s="227"/>
      <c r="H71" s="211"/>
      <c r="I71" s="211"/>
    </row>
    <row r="72" spans="1:9" s="104" customFormat="1">
      <c r="A72" s="102"/>
      <c r="B72" s="77"/>
      <c r="C72" s="234" t="s">
        <v>543</v>
      </c>
      <c r="D72" s="212"/>
      <c r="E72" s="212"/>
      <c r="F72" s="229"/>
      <c r="G72" s="227"/>
      <c r="H72" s="211"/>
      <c r="I72" s="211"/>
    </row>
    <row r="73" spans="1:9" s="104" customFormat="1">
      <c r="A73" s="102"/>
      <c r="B73" s="77"/>
      <c r="C73" s="90" t="s">
        <v>544</v>
      </c>
      <c r="D73" s="212"/>
      <c r="E73" s="212"/>
      <c r="F73" s="229"/>
      <c r="G73" s="227"/>
      <c r="H73" s="211"/>
      <c r="I73" s="211"/>
    </row>
    <row r="74" spans="1:9" s="104" customFormat="1">
      <c r="A74" s="102"/>
      <c r="B74" s="77"/>
      <c r="C74" s="212" t="s">
        <v>545</v>
      </c>
      <c r="D74" s="212"/>
      <c r="E74" s="212"/>
      <c r="F74" s="229"/>
      <c r="G74" s="227"/>
      <c r="H74" s="211"/>
      <c r="I74" s="211"/>
    </row>
    <row r="75" spans="1:9" s="104" customFormat="1">
      <c r="A75" s="102"/>
      <c r="B75" s="77"/>
      <c r="C75" s="212" t="s">
        <v>546</v>
      </c>
      <c r="D75" s="212"/>
      <c r="E75" s="212"/>
      <c r="F75" s="229"/>
      <c r="G75" s="227"/>
      <c r="H75" s="211"/>
      <c r="I75" s="211"/>
    </row>
    <row r="76" spans="1:9" s="104" customFormat="1">
      <c r="A76" s="102"/>
      <c r="B76" s="77"/>
      <c r="C76" s="90" t="s">
        <v>547</v>
      </c>
      <c r="D76" s="212"/>
      <c r="E76" s="212"/>
      <c r="F76" s="229"/>
      <c r="G76" s="227"/>
      <c r="H76" s="211"/>
      <c r="I76" s="211"/>
    </row>
    <row r="77" spans="1:9" s="104" customFormat="1">
      <c r="A77" s="102"/>
      <c r="B77" s="77"/>
      <c r="C77" s="209"/>
      <c r="D77" s="212"/>
      <c r="E77" s="212"/>
      <c r="F77" s="229"/>
      <c r="G77" s="227"/>
      <c r="H77" s="211"/>
      <c r="I77" s="211"/>
    </row>
    <row r="78" spans="1:9" s="104" customFormat="1">
      <c r="A78" s="102" t="s">
        <v>213</v>
      </c>
      <c r="B78" s="77" t="s">
        <v>548</v>
      </c>
      <c r="C78" s="199" t="s">
        <v>549</v>
      </c>
      <c r="D78" s="212"/>
      <c r="E78" s="212"/>
      <c r="F78" s="212">
        <v>1</v>
      </c>
      <c r="G78" s="210" t="s">
        <v>1</v>
      </c>
      <c r="H78" s="211"/>
      <c r="I78" s="211">
        <f>F78*H78</f>
        <v>0</v>
      </c>
    </row>
    <row r="79" spans="1:9" s="104" customFormat="1" ht="126">
      <c r="A79" s="102"/>
      <c r="B79" s="77"/>
      <c r="C79" s="209" t="s">
        <v>550</v>
      </c>
      <c r="D79" s="212"/>
      <c r="E79" s="212"/>
      <c r="F79" s="229"/>
      <c r="G79" s="227"/>
      <c r="H79" s="211"/>
      <c r="I79" s="211"/>
    </row>
    <row r="80" spans="1:9" s="104" customFormat="1">
      <c r="A80" s="102"/>
      <c r="B80" s="77"/>
      <c r="C80" s="235" t="s">
        <v>551</v>
      </c>
      <c r="D80" s="212"/>
      <c r="E80" s="212"/>
      <c r="F80" s="229"/>
      <c r="G80" s="227"/>
      <c r="H80" s="211"/>
      <c r="I80" s="211"/>
    </row>
    <row r="81" spans="1:9" s="104" customFormat="1">
      <c r="A81" s="102"/>
      <c r="B81" s="77"/>
      <c r="C81" s="235" t="s">
        <v>552</v>
      </c>
      <c r="D81" s="212"/>
      <c r="E81" s="212"/>
      <c r="F81" s="229"/>
      <c r="G81" s="227"/>
      <c r="H81" s="211"/>
      <c r="I81" s="211"/>
    </row>
    <row r="82" spans="1:9" s="104" customFormat="1">
      <c r="A82" s="102"/>
      <c r="B82" s="77"/>
      <c r="C82" s="235" t="s">
        <v>553</v>
      </c>
      <c r="D82" s="212"/>
      <c r="E82" s="212"/>
      <c r="F82" s="229"/>
      <c r="G82" s="227"/>
      <c r="H82" s="211"/>
      <c r="I82" s="211"/>
    </row>
    <row r="83" spans="1:9" s="104" customFormat="1">
      <c r="A83" s="102"/>
      <c r="B83" s="77"/>
      <c r="C83" s="235" t="s">
        <v>554</v>
      </c>
      <c r="D83" s="212"/>
      <c r="E83" s="212"/>
      <c r="F83" s="229"/>
      <c r="G83" s="227"/>
      <c r="H83" s="211"/>
      <c r="I83" s="211"/>
    </row>
    <row r="84" spans="1:9" s="104" customFormat="1">
      <c r="A84" s="102"/>
      <c r="B84" s="77"/>
      <c r="C84" s="235" t="s">
        <v>146</v>
      </c>
      <c r="D84" s="212"/>
      <c r="E84" s="212"/>
      <c r="F84" s="229"/>
      <c r="G84" s="227"/>
      <c r="H84" s="211"/>
      <c r="I84" s="211"/>
    </row>
    <row r="85" spans="1:9" s="104" customFormat="1">
      <c r="A85" s="102"/>
      <c r="B85" s="77"/>
      <c r="C85" s="235" t="s">
        <v>555</v>
      </c>
      <c r="D85" s="212"/>
      <c r="E85" s="212"/>
      <c r="F85" s="229"/>
      <c r="G85" s="227"/>
      <c r="H85" s="211"/>
      <c r="I85" s="211"/>
    </row>
    <row r="86" spans="1:9" s="104" customFormat="1">
      <c r="A86" s="102"/>
      <c r="B86" s="77"/>
      <c r="C86" s="199" t="s">
        <v>147</v>
      </c>
      <c r="D86" s="212"/>
      <c r="E86" s="212"/>
      <c r="F86" s="229"/>
      <c r="G86" s="227"/>
      <c r="H86" s="211"/>
      <c r="I86" s="211"/>
    </row>
    <row r="87" spans="1:9" s="104" customFormat="1">
      <c r="A87" s="102"/>
      <c r="B87" s="77"/>
      <c r="C87" s="235" t="s">
        <v>556</v>
      </c>
      <c r="D87" s="212"/>
      <c r="E87" s="212"/>
      <c r="F87" s="229"/>
      <c r="G87" s="227"/>
      <c r="H87" s="211"/>
      <c r="I87" s="211"/>
    </row>
    <row r="88" spans="1:9" s="104" customFormat="1">
      <c r="A88" s="102"/>
      <c r="B88" s="77"/>
      <c r="C88" s="90" t="s">
        <v>532</v>
      </c>
      <c r="D88" s="212"/>
      <c r="E88" s="212"/>
      <c r="F88" s="229"/>
      <c r="G88" s="227"/>
      <c r="H88" s="211"/>
      <c r="I88" s="211"/>
    </row>
    <row r="89" spans="1:9" s="104" customFormat="1">
      <c r="A89" s="102"/>
      <c r="B89" s="77"/>
      <c r="C89" s="90" t="s">
        <v>557</v>
      </c>
      <c r="D89" s="212"/>
      <c r="E89" s="212"/>
      <c r="F89" s="229"/>
      <c r="G89" s="227"/>
      <c r="H89" s="211"/>
      <c r="I89" s="211"/>
    </row>
    <row r="90" spans="1:9" s="104" customFormat="1">
      <c r="A90" s="102"/>
      <c r="B90" s="77"/>
      <c r="C90" s="212"/>
      <c r="D90" s="212"/>
      <c r="E90" s="212"/>
      <c r="F90" s="229"/>
      <c r="G90" s="227"/>
      <c r="H90" s="211"/>
      <c r="I90" s="211"/>
    </row>
    <row r="91" spans="1:9" s="104" customFormat="1">
      <c r="A91" s="102"/>
      <c r="B91" s="77"/>
      <c r="C91" s="212" t="s">
        <v>145</v>
      </c>
      <c r="D91" s="212"/>
      <c r="E91" s="212"/>
      <c r="F91" s="229"/>
      <c r="G91" s="227"/>
      <c r="H91" s="211"/>
      <c r="I91" s="211"/>
    </row>
    <row r="92" spans="1:9" s="104" customFormat="1">
      <c r="A92" s="102"/>
      <c r="B92" s="77"/>
      <c r="C92" s="234" t="s">
        <v>558</v>
      </c>
      <c r="D92" s="212"/>
      <c r="E92" s="212"/>
      <c r="F92" s="229"/>
      <c r="G92" s="227"/>
      <c r="H92" s="211"/>
      <c r="I92" s="211"/>
    </row>
    <row r="93" spans="1:9" s="104" customFormat="1">
      <c r="A93" s="102"/>
      <c r="B93" s="77"/>
      <c r="C93" s="234" t="s">
        <v>559</v>
      </c>
      <c r="D93" s="212"/>
      <c r="E93" s="212"/>
      <c r="F93" s="229"/>
      <c r="G93" s="227"/>
      <c r="H93" s="211"/>
      <c r="I93" s="211"/>
    </row>
    <row r="94" spans="1:9" s="104" customFormat="1">
      <c r="A94" s="102"/>
      <c r="B94" s="77"/>
      <c r="C94" s="234" t="s">
        <v>560</v>
      </c>
      <c r="D94" s="212"/>
      <c r="E94" s="212"/>
      <c r="F94" s="229"/>
      <c r="G94" s="227"/>
      <c r="H94" s="211"/>
      <c r="I94" s="211"/>
    </row>
    <row r="95" spans="1:9" s="104" customFormat="1">
      <c r="A95" s="102"/>
      <c r="B95" s="77"/>
      <c r="C95" s="234" t="s">
        <v>561</v>
      </c>
      <c r="D95" s="212"/>
      <c r="E95" s="212"/>
      <c r="F95" s="229"/>
      <c r="G95" s="227"/>
      <c r="H95" s="211"/>
      <c r="I95" s="211"/>
    </row>
    <row r="96" spans="1:9" s="104" customFormat="1">
      <c r="A96" s="102"/>
      <c r="B96" s="77"/>
      <c r="C96" s="234" t="s">
        <v>148</v>
      </c>
      <c r="D96" s="212"/>
      <c r="E96" s="212"/>
      <c r="F96" s="229"/>
      <c r="G96" s="227"/>
      <c r="H96" s="211"/>
      <c r="I96" s="211"/>
    </row>
    <row r="97" spans="1:9" s="104" customFormat="1">
      <c r="A97" s="102"/>
      <c r="B97" s="77"/>
      <c r="C97" s="234" t="s">
        <v>562</v>
      </c>
      <c r="D97" s="212"/>
      <c r="E97" s="212"/>
      <c r="F97" s="229"/>
      <c r="G97" s="227"/>
      <c r="H97" s="211"/>
      <c r="I97" s="211"/>
    </row>
    <row r="98" spans="1:9" s="104" customFormat="1">
      <c r="A98" s="102"/>
      <c r="B98" s="77"/>
      <c r="C98" s="234" t="s">
        <v>563</v>
      </c>
      <c r="D98" s="212"/>
      <c r="E98" s="212"/>
      <c r="F98" s="229"/>
      <c r="G98" s="227"/>
      <c r="H98" s="211"/>
      <c r="I98" s="211"/>
    </row>
    <row r="99" spans="1:9" s="104" customFormat="1">
      <c r="A99" s="102"/>
      <c r="B99" s="77"/>
      <c r="C99" s="234" t="s">
        <v>564</v>
      </c>
      <c r="D99" s="212"/>
      <c r="E99" s="212"/>
      <c r="F99" s="229"/>
      <c r="G99" s="227"/>
      <c r="H99" s="211"/>
      <c r="I99" s="211"/>
    </row>
    <row r="100" spans="1:9" s="104" customFormat="1">
      <c r="A100" s="102"/>
      <c r="B100" s="77"/>
      <c r="C100" s="234" t="s">
        <v>565</v>
      </c>
      <c r="D100" s="212"/>
      <c r="E100" s="212"/>
      <c r="F100" s="229"/>
      <c r="G100" s="227"/>
      <c r="H100" s="211"/>
      <c r="I100" s="211"/>
    </row>
    <row r="101" spans="1:9" s="104" customFormat="1">
      <c r="A101" s="102"/>
      <c r="B101" s="77"/>
      <c r="C101" s="209"/>
      <c r="D101" s="212"/>
      <c r="E101" s="212"/>
      <c r="F101" s="229"/>
      <c r="G101" s="227"/>
      <c r="H101" s="211"/>
      <c r="I101" s="211"/>
    </row>
    <row r="102" spans="1:9" s="104" customFormat="1">
      <c r="A102" s="102" t="s">
        <v>213</v>
      </c>
      <c r="B102" s="77" t="s">
        <v>566</v>
      </c>
      <c r="C102" s="199" t="s">
        <v>567</v>
      </c>
      <c r="D102" s="212"/>
      <c r="E102" s="212"/>
      <c r="F102" s="212">
        <v>1</v>
      </c>
      <c r="G102" s="210" t="s">
        <v>1</v>
      </c>
      <c r="H102" s="211"/>
      <c r="I102" s="211">
        <f>F102*H102</f>
        <v>0</v>
      </c>
    </row>
    <row r="103" spans="1:9" s="104" customFormat="1">
      <c r="A103" s="102"/>
      <c r="B103" s="77"/>
      <c r="C103" s="236" t="s">
        <v>568</v>
      </c>
      <c r="D103" s="212"/>
      <c r="E103" s="212"/>
      <c r="F103" s="229"/>
      <c r="G103" s="227"/>
      <c r="H103" s="211"/>
      <c r="I103" s="211"/>
    </row>
    <row r="104" spans="1:9" s="104" customFormat="1">
      <c r="A104" s="102"/>
      <c r="B104" s="77"/>
      <c r="C104" s="236" t="s">
        <v>569</v>
      </c>
      <c r="D104" s="212"/>
      <c r="E104" s="212"/>
      <c r="F104" s="229"/>
      <c r="G104" s="227"/>
      <c r="H104" s="211"/>
      <c r="I104" s="211"/>
    </row>
    <row r="105" spans="1:9" s="104" customFormat="1">
      <c r="A105" s="102"/>
      <c r="B105" s="77"/>
      <c r="C105" s="236" t="s">
        <v>570</v>
      </c>
      <c r="D105" s="212"/>
      <c r="E105" s="212"/>
      <c r="F105" s="229"/>
      <c r="G105" s="227"/>
      <c r="H105" s="211"/>
      <c r="I105" s="211"/>
    </row>
    <row r="106" spans="1:9" s="104" customFormat="1">
      <c r="A106" s="102"/>
      <c r="B106" s="77"/>
      <c r="C106" s="236" t="s">
        <v>571</v>
      </c>
      <c r="D106" s="212"/>
      <c r="E106" s="212"/>
      <c r="F106" s="229"/>
      <c r="G106" s="227"/>
      <c r="H106" s="211"/>
      <c r="I106" s="211"/>
    </row>
    <row r="107" spans="1:9" s="104" customFormat="1">
      <c r="A107" s="102"/>
      <c r="B107" s="77"/>
      <c r="C107" s="236" t="s">
        <v>572</v>
      </c>
      <c r="D107" s="212"/>
      <c r="E107" s="212"/>
      <c r="F107" s="229"/>
      <c r="G107" s="227"/>
      <c r="H107" s="211"/>
      <c r="I107" s="211"/>
    </row>
    <row r="108" spans="1:9" s="104" customFormat="1">
      <c r="A108" s="102"/>
      <c r="B108" s="77"/>
      <c r="C108" s="236" t="s">
        <v>573</v>
      </c>
      <c r="D108" s="212"/>
      <c r="E108" s="212"/>
      <c r="F108" s="229"/>
      <c r="G108" s="227"/>
      <c r="H108" s="211"/>
      <c r="I108" s="211"/>
    </row>
    <row r="109" spans="1:9" s="104" customFormat="1">
      <c r="A109" s="102"/>
      <c r="B109" s="77"/>
      <c r="C109" s="236" t="s">
        <v>574</v>
      </c>
      <c r="D109" s="212"/>
      <c r="E109" s="212"/>
      <c r="F109" s="229"/>
      <c r="G109" s="227"/>
      <c r="H109" s="211"/>
      <c r="I109" s="211"/>
    </row>
    <row r="110" spans="1:9" s="104" customFormat="1">
      <c r="A110" s="102"/>
      <c r="B110" s="77"/>
      <c r="C110" s="236" t="s">
        <v>575</v>
      </c>
      <c r="D110" s="212"/>
      <c r="E110" s="212"/>
      <c r="F110" s="229"/>
      <c r="G110" s="227"/>
      <c r="H110" s="211"/>
      <c r="I110" s="211"/>
    </row>
    <row r="111" spans="1:9" s="104" customFormat="1">
      <c r="A111" s="102"/>
      <c r="B111" s="77"/>
      <c r="C111" s="90" t="s">
        <v>576</v>
      </c>
      <c r="D111" s="212"/>
      <c r="E111" s="212"/>
      <c r="F111" s="229"/>
      <c r="G111" s="227"/>
      <c r="H111" s="211"/>
      <c r="I111" s="211"/>
    </row>
    <row r="112" spans="1:9" s="104" customFormat="1">
      <c r="A112" s="102"/>
      <c r="B112" s="77"/>
      <c r="C112" s="209"/>
      <c r="D112" s="212"/>
      <c r="E112" s="212"/>
      <c r="F112" s="229"/>
      <c r="G112" s="227"/>
      <c r="H112" s="211"/>
      <c r="I112" s="211"/>
    </row>
    <row r="113" spans="1:9" s="104" customFormat="1" ht="78.75">
      <c r="A113" s="102" t="s">
        <v>213</v>
      </c>
      <c r="B113" s="77" t="s">
        <v>577</v>
      </c>
      <c r="C113" s="138" t="s">
        <v>578</v>
      </c>
      <c r="D113" s="212"/>
      <c r="E113" s="212"/>
      <c r="F113" s="229"/>
      <c r="G113" s="227"/>
      <c r="H113" s="211"/>
      <c r="I113" s="211"/>
    </row>
    <row r="114" spans="1:9" s="104" customFormat="1">
      <c r="A114" s="102"/>
      <c r="B114" s="77"/>
      <c r="C114" s="234" t="s">
        <v>579</v>
      </c>
      <c r="D114" s="212"/>
      <c r="E114" s="212"/>
      <c r="F114" s="229">
        <v>16</v>
      </c>
      <c r="G114" s="227" t="s">
        <v>2</v>
      </c>
      <c r="H114" s="211"/>
      <c r="I114" s="211">
        <f>F114*H114</f>
        <v>0</v>
      </c>
    </row>
    <row r="115" spans="1:9" s="104" customFormat="1">
      <c r="A115" s="102"/>
      <c r="B115" s="77"/>
      <c r="C115" s="234" t="s">
        <v>580</v>
      </c>
      <c r="D115" s="212"/>
      <c r="E115" s="212"/>
      <c r="F115" s="229">
        <v>16</v>
      </c>
      <c r="G115" s="227" t="s">
        <v>2</v>
      </c>
      <c r="H115" s="211"/>
      <c r="I115" s="211">
        <f>F115*H115</f>
        <v>0</v>
      </c>
    </row>
    <row r="116" spans="1:9" s="104" customFormat="1">
      <c r="A116" s="102"/>
      <c r="B116" s="77"/>
      <c r="C116" s="209"/>
      <c r="D116" s="212"/>
      <c r="E116" s="212"/>
      <c r="F116" s="229"/>
      <c r="G116" s="227"/>
      <c r="H116" s="211"/>
      <c r="I116" s="211"/>
    </row>
    <row r="117" spans="1:9" s="104" customFormat="1">
      <c r="A117" s="102" t="s">
        <v>213</v>
      </c>
      <c r="B117" s="77" t="s">
        <v>581</v>
      </c>
      <c r="C117" s="199" t="s">
        <v>582</v>
      </c>
      <c r="D117" s="212"/>
      <c r="E117" s="212"/>
      <c r="F117" s="229">
        <v>1</v>
      </c>
      <c r="G117" s="227" t="s">
        <v>0</v>
      </c>
      <c r="H117" s="211"/>
      <c r="I117" s="211">
        <f>F117*H117</f>
        <v>0</v>
      </c>
    </row>
    <row r="118" spans="1:9" s="104" customFormat="1">
      <c r="A118" s="102"/>
      <c r="B118" s="77"/>
      <c r="C118" s="235" t="s">
        <v>583</v>
      </c>
      <c r="D118" s="212"/>
      <c r="E118" s="212"/>
      <c r="F118" s="229"/>
      <c r="G118" s="227"/>
      <c r="H118" s="211"/>
      <c r="I118" s="211"/>
    </row>
    <row r="119" spans="1:9" s="104" customFormat="1">
      <c r="A119" s="102"/>
      <c r="B119" s="77"/>
      <c r="C119" s="235" t="s">
        <v>584</v>
      </c>
      <c r="D119" s="212"/>
      <c r="E119" s="212"/>
      <c r="F119" s="229"/>
      <c r="G119" s="227"/>
      <c r="H119" s="211"/>
      <c r="I119" s="211"/>
    </row>
    <row r="120" spans="1:9" s="104" customFormat="1">
      <c r="A120" s="102"/>
      <c r="B120" s="77"/>
      <c r="C120" s="235" t="s">
        <v>585</v>
      </c>
      <c r="D120" s="212"/>
      <c r="E120" s="212"/>
      <c r="F120" s="229"/>
      <c r="G120" s="227"/>
      <c r="H120" s="211"/>
      <c r="I120" s="211"/>
    </row>
    <row r="121" spans="1:9" s="104" customFormat="1">
      <c r="A121" s="102"/>
      <c r="B121" s="77"/>
      <c r="C121" s="235" t="s">
        <v>586</v>
      </c>
      <c r="D121" s="212"/>
      <c r="E121" s="212"/>
      <c r="F121" s="229"/>
      <c r="G121" s="227"/>
      <c r="H121" s="211"/>
      <c r="I121" s="211"/>
    </row>
    <row r="122" spans="1:9" s="104" customFormat="1">
      <c r="A122" s="102"/>
      <c r="B122" s="77"/>
      <c r="C122" s="235"/>
      <c r="D122" s="212"/>
      <c r="E122" s="212"/>
      <c r="F122" s="229"/>
      <c r="G122" s="227"/>
      <c r="H122" s="211"/>
      <c r="I122" s="211"/>
    </row>
    <row r="123" spans="1:9" s="104" customFormat="1">
      <c r="A123" s="102" t="s">
        <v>213</v>
      </c>
      <c r="B123" s="77" t="s">
        <v>587</v>
      </c>
      <c r="C123" s="199" t="s">
        <v>588</v>
      </c>
      <c r="D123" s="212"/>
      <c r="E123" s="212"/>
      <c r="F123" s="229">
        <v>1</v>
      </c>
      <c r="G123" s="227" t="s">
        <v>0</v>
      </c>
      <c r="H123" s="211"/>
      <c r="I123" s="211">
        <f>F123*H123</f>
        <v>0</v>
      </c>
    </row>
    <row r="124" spans="1:9" s="104" customFormat="1">
      <c r="A124" s="102"/>
      <c r="B124" s="77"/>
      <c r="C124" s="235" t="s">
        <v>589</v>
      </c>
      <c r="D124" s="212"/>
      <c r="E124" s="212"/>
      <c r="F124" s="229"/>
      <c r="G124" s="227"/>
      <c r="H124" s="211"/>
      <c r="I124" s="211"/>
    </row>
    <row r="125" spans="1:9" s="104" customFormat="1">
      <c r="A125" s="102"/>
      <c r="B125" s="77"/>
      <c r="C125" s="235" t="s">
        <v>585</v>
      </c>
      <c r="D125" s="212"/>
      <c r="E125" s="212"/>
      <c r="F125" s="229"/>
      <c r="G125" s="227"/>
      <c r="H125" s="211"/>
      <c r="I125" s="211"/>
    </row>
    <row r="126" spans="1:9" s="104" customFormat="1">
      <c r="A126" s="102"/>
      <c r="B126" s="77"/>
      <c r="C126" s="235" t="s">
        <v>590</v>
      </c>
      <c r="D126" s="212"/>
      <c r="E126" s="212"/>
      <c r="F126" s="229"/>
      <c r="G126" s="227"/>
      <c r="H126" s="211"/>
      <c r="I126" s="211"/>
    </row>
    <row r="127" spans="1:9" s="104" customFormat="1">
      <c r="A127" s="102"/>
      <c r="B127" s="77"/>
      <c r="C127" s="236" t="s">
        <v>591</v>
      </c>
      <c r="D127" s="212"/>
      <c r="E127" s="212"/>
      <c r="F127" s="229"/>
      <c r="G127" s="227"/>
      <c r="H127" s="211"/>
      <c r="I127" s="211"/>
    </row>
    <row r="128" spans="1:9" s="104" customFormat="1">
      <c r="A128" s="102"/>
      <c r="B128" s="77"/>
      <c r="C128" s="209"/>
      <c r="D128" s="212"/>
      <c r="E128" s="212"/>
      <c r="F128" s="229"/>
      <c r="G128" s="227"/>
      <c r="H128" s="211"/>
      <c r="I128" s="211"/>
    </row>
    <row r="129" spans="1:12" s="104" customFormat="1">
      <c r="A129" s="102" t="s">
        <v>213</v>
      </c>
      <c r="B129" s="77" t="s">
        <v>592</v>
      </c>
      <c r="C129" s="199" t="s">
        <v>593</v>
      </c>
      <c r="D129" s="212"/>
      <c r="E129" s="212"/>
      <c r="F129" s="229">
        <v>1.5</v>
      </c>
      <c r="G129" s="227" t="s">
        <v>53</v>
      </c>
      <c r="H129" s="211"/>
      <c r="I129" s="211">
        <f>F129*H129</f>
        <v>0</v>
      </c>
    </row>
    <row r="130" spans="1:12" s="104" customFormat="1">
      <c r="A130" s="102"/>
      <c r="B130" s="77"/>
      <c r="C130" s="235" t="s">
        <v>594</v>
      </c>
      <c r="D130" s="212"/>
      <c r="E130" s="212"/>
      <c r="F130" s="229"/>
      <c r="G130" s="227"/>
      <c r="H130" s="211"/>
      <c r="I130" s="211"/>
    </row>
    <row r="131" spans="1:12" s="104" customFormat="1">
      <c r="A131" s="102"/>
      <c r="B131" s="77"/>
      <c r="C131" s="235" t="s">
        <v>595</v>
      </c>
      <c r="D131" s="212"/>
      <c r="E131" s="212"/>
      <c r="F131" s="229"/>
      <c r="G131" s="227"/>
      <c r="H131" s="211"/>
      <c r="I131" s="211"/>
    </row>
    <row r="132" spans="1:12" s="104" customFormat="1">
      <c r="A132" s="102"/>
      <c r="B132" s="25"/>
      <c r="C132" s="230"/>
      <c r="F132" s="212"/>
      <c r="G132" s="210"/>
      <c r="H132" s="211"/>
      <c r="I132" s="211"/>
    </row>
    <row r="133" spans="1:12" s="104" customFormat="1" ht="31.5">
      <c r="A133" s="102" t="s">
        <v>213</v>
      </c>
      <c r="B133" s="77" t="s">
        <v>596</v>
      </c>
      <c r="C133" s="218" t="s">
        <v>69</v>
      </c>
      <c r="F133" s="212"/>
      <c r="G133" s="210"/>
      <c r="H133" s="211"/>
      <c r="I133" s="211"/>
    </row>
    <row r="134" spans="1:12" s="104" customFormat="1">
      <c r="A134" s="102"/>
      <c r="B134" s="25"/>
      <c r="C134" s="230"/>
      <c r="F134" s="212">
        <v>6</v>
      </c>
      <c r="G134" s="210" t="s">
        <v>2</v>
      </c>
      <c r="H134" s="211"/>
      <c r="I134" s="211">
        <f>F134*H134</f>
        <v>0</v>
      </c>
    </row>
    <row r="135" spans="1:12" s="104" customFormat="1">
      <c r="A135" s="102"/>
      <c r="B135" s="25"/>
      <c r="C135" s="230"/>
      <c r="F135" s="212"/>
      <c r="G135" s="210"/>
      <c r="H135" s="211"/>
      <c r="I135" s="211"/>
    </row>
    <row r="136" spans="1:12" s="104" customFormat="1" ht="47.25">
      <c r="A136" s="102" t="s">
        <v>213</v>
      </c>
      <c r="B136" s="77" t="s">
        <v>597</v>
      </c>
      <c r="C136" s="218" t="s">
        <v>70</v>
      </c>
      <c r="F136" s="212">
        <v>1</v>
      </c>
      <c r="G136" s="210" t="s">
        <v>1</v>
      </c>
      <c r="H136" s="211"/>
      <c r="I136" s="211">
        <f>F136*H136</f>
        <v>0</v>
      </c>
    </row>
    <row r="137" spans="1:12">
      <c r="B137" s="75"/>
      <c r="C137" s="97"/>
      <c r="D137" s="67"/>
      <c r="E137" s="67"/>
      <c r="F137" s="74"/>
      <c r="G137" s="71"/>
      <c r="H137" s="76"/>
      <c r="I137" s="101"/>
      <c r="K137" s="90"/>
      <c r="L137" s="118"/>
    </row>
    <row r="138" spans="1:12" ht="47.25">
      <c r="A138" s="102" t="s">
        <v>213</v>
      </c>
      <c r="B138" s="77" t="str">
        <f>IF(ISBLANK(C137),IF(ISBLANK(C138),5,CONCATENATE(COUNTA($B$4:B136)+1,".")))</f>
        <v>19.</v>
      </c>
      <c r="C138" s="124" t="s">
        <v>72</v>
      </c>
      <c r="D138" s="67"/>
      <c r="E138" s="67"/>
      <c r="F138" s="67">
        <v>1</v>
      </c>
      <c r="G138" s="72" t="s">
        <v>1</v>
      </c>
      <c r="H138" s="69"/>
      <c r="I138" s="101">
        <f>F138*H138</f>
        <v>0</v>
      </c>
      <c r="K138" s="90"/>
      <c r="L138" s="118"/>
    </row>
    <row r="139" spans="1:12">
      <c r="B139" s="75"/>
      <c r="C139" s="97"/>
      <c r="D139" s="67"/>
      <c r="E139" s="67"/>
      <c r="F139" s="74"/>
      <c r="G139" s="71"/>
      <c r="H139" s="76"/>
      <c r="I139" s="101"/>
      <c r="K139" s="90"/>
      <c r="L139" s="118"/>
    </row>
    <row r="140" spans="1:12" ht="69" customHeight="1">
      <c r="A140" s="102" t="s">
        <v>213</v>
      </c>
      <c r="B140" s="77" t="str">
        <f>IF(ISBLANK(C139),IF(ISBLANK(C140),5,CONCATENATE(COUNTA($B$4:B138)+1,".")))</f>
        <v>20.</v>
      </c>
      <c r="C140" s="124" t="s">
        <v>73</v>
      </c>
      <c r="D140" s="67"/>
      <c r="E140" s="67"/>
      <c r="F140" s="67">
        <v>1</v>
      </c>
      <c r="G140" s="72" t="s">
        <v>1</v>
      </c>
      <c r="H140" s="69"/>
      <c r="I140" s="101">
        <f>F140*H140</f>
        <v>0</v>
      </c>
      <c r="K140" s="90"/>
      <c r="L140" s="118"/>
    </row>
    <row r="141" spans="1:12" s="104" customFormat="1">
      <c r="A141" s="102"/>
      <c r="B141" s="25"/>
      <c r="C141" s="105"/>
      <c r="D141" s="89"/>
      <c r="E141" s="116"/>
      <c r="F141" s="67"/>
      <c r="G141" s="68"/>
    </row>
    <row r="142" spans="1:12">
      <c r="A142" s="102" t="s">
        <v>213</v>
      </c>
      <c r="B142" s="77" t="str">
        <f>IF(ISBLANK(C141),IF(ISBLANK(C142),5,CONCATENATE(COUNTA($B$4:B140)+1,".")))</f>
        <v>21.</v>
      </c>
      <c r="C142" s="70" t="s">
        <v>13</v>
      </c>
      <c r="D142" s="67"/>
      <c r="E142" s="67"/>
      <c r="F142" s="74"/>
      <c r="G142" s="67"/>
    </row>
    <row r="143" spans="1:12">
      <c r="B143" s="75"/>
      <c r="C143" s="70" t="s">
        <v>14</v>
      </c>
      <c r="D143" s="67"/>
      <c r="E143" s="67"/>
      <c r="F143" s="74"/>
      <c r="G143" s="67"/>
    </row>
    <row r="144" spans="1:12">
      <c r="B144" s="75"/>
      <c r="C144" s="70" t="s">
        <v>15</v>
      </c>
      <c r="D144" s="67"/>
      <c r="E144" s="67"/>
      <c r="F144" s="74"/>
      <c r="G144" s="67"/>
    </row>
    <row r="145" spans="1:9">
      <c r="B145" s="75"/>
      <c r="C145" s="70" t="s">
        <v>16</v>
      </c>
      <c r="D145" s="67"/>
      <c r="E145" s="67"/>
      <c r="F145" s="74"/>
      <c r="G145" s="67"/>
    </row>
    <row r="146" spans="1:9">
      <c r="B146" s="75"/>
      <c r="C146" s="70" t="s">
        <v>17</v>
      </c>
      <c r="D146" s="67"/>
      <c r="E146" s="67"/>
      <c r="F146" s="74">
        <v>2.5</v>
      </c>
      <c r="G146" s="71" t="s">
        <v>18</v>
      </c>
      <c r="H146" s="76"/>
      <c r="I146" s="76">
        <f>SUM(I5:I145)*F146/100</f>
        <v>0</v>
      </c>
    </row>
    <row r="147" spans="1:9" ht="16.5" thickBot="1">
      <c r="B147" s="31"/>
      <c r="C147" s="32"/>
      <c r="D147" s="31"/>
      <c r="E147" s="31"/>
      <c r="F147" s="31"/>
      <c r="G147" s="31"/>
      <c r="H147" s="31"/>
      <c r="I147" s="31"/>
    </row>
    <row r="148" spans="1:9" ht="18">
      <c r="E148" s="83" t="str">
        <f>C3</f>
        <v>POHLAJEVANJE</v>
      </c>
      <c r="G148" s="83" t="s">
        <v>43</v>
      </c>
      <c r="I148" s="76">
        <f>SUM(I5:I146)</f>
        <v>0</v>
      </c>
    </row>
    <row r="149" spans="1:9" s="81" customFormat="1" ht="18">
      <c r="A149" s="33"/>
      <c r="B149" s="20"/>
      <c r="C149" s="20" t="s">
        <v>29</v>
      </c>
      <c r="D149" s="20"/>
      <c r="E149" s="20"/>
      <c r="F149" s="20"/>
      <c r="G149" s="83"/>
      <c r="H149" s="20"/>
      <c r="I149" s="58"/>
    </row>
    <row r="150" spans="1:9" ht="18">
      <c r="A150" s="33"/>
      <c r="C150" s="59" t="s">
        <v>28</v>
      </c>
      <c r="G150" s="83"/>
      <c r="I150" s="58"/>
    </row>
  </sheetData>
  <mergeCells count="1">
    <mergeCell ref="C1:E1"/>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IU351"/>
  <sheetViews>
    <sheetView view="pageBreakPreview" topLeftCell="A327" zoomScaleNormal="100" zoomScaleSheetLayoutView="100" workbookViewId="0">
      <selection activeCell="H343" sqref="H4:H343"/>
    </sheetView>
  </sheetViews>
  <sheetFormatPr defaultRowHeight="15.75"/>
  <cols>
    <col min="1" max="1" width="3.28515625" style="35" customWidth="1"/>
    <col min="2" max="2" width="3.28515625" style="20" customWidth="1"/>
    <col min="3" max="3" width="47.7109375" style="23"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81" customWidth="1"/>
    <col min="11" max="16384" width="9.140625" style="20"/>
  </cols>
  <sheetData>
    <row r="1" spans="1:255">
      <c r="A1" s="19" t="s">
        <v>3</v>
      </c>
      <c r="B1" s="19"/>
      <c r="C1" s="297" t="s">
        <v>4</v>
      </c>
      <c r="D1" s="297"/>
      <c r="E1" s="297"/>
      <c r="F1" s="21" t="s">
        <v>5</v>
      </c>
      <c r="G1" s="21" t="s">
        <v>6</v>
      </c>
      <c r="H1" s="22" t="s">
        <v>8</v>
      </c>
      <c r="I1" s="53" t="s">
        <v>7</v>
      </c>
    </row>
    <row r="3" spans="1:255" s="33" customFormat="1" ht="18.75" customHeight="1">
      <c r="A3" s="38">
        <v>60</v>
      </c>
      <c r="C3" s="44" t="s">
        <v>428</v>
      </c>
      <c r="D3" s="86"/>
      <c r="E3" s="88"/>
      <c r="F3" s="20"/>
      <c r="G3" s="87"/>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90" customFormat="1">
      <c r="B4" s="25"/>
      <c r="C4" s="112"/>
      <c r="D4" s="89"/>
      <c r="E4" s="89"/>
    </row>
    <row r="5" spans="1:255" s="104" customFormat="1">
      <c r="A5" s="102"/>
      <c r="B5" s="25"/>
      <c r="C5" s="39"/>
      <c r="E5" s="20"/>
      <c r="F5" s="67"/>
      <c r="G5" s="93"/>
      <c r="H5" s="69"/>
      <c r="I5" s="69"/>
    </row>
    <row r="6" spans="1:255" s="104" customFormat="1" ht="31.5">
      <c r="A6" s="102" t="s">
        <v>465</v>
      </c>
      <c r="B6" s="77" t="str">
        <f>IF(ISBLANK(C5),IF(ISBLANK(C6),5,CONCATENATE(COUNTA($B$4:B4)+1,".")))</f>
        <v>1.</v>
      </c>
      <c r="C6" s="274" t="s">
        <v>429</v>
      </c>
      <c r="E6" s="20"/>
      <c r="F6" s="67">
        <v>1</v>
      </c>
      <c r="G6" s="93" t="s">
        <v>1</v>
      </c>
      <c r="H6" s="69"/>
      <c r="I6" s="69">
        <f>F6*H6</f>
        <v>0</v>
      </c>
    </row>
    <row r="7" spans="1:255" s="104" customFormat="1">
      <c r="A7" s="102"/>
      <c r="B7" s="77"/>
      <c r="C7" s="197"/>
      <c r="D7" s="77"/>
      <c r="E7" s="102"/>
      <c r="F7" s="67"/>
      <c r="G7" s="93"/>
      <c r="H7" s="69"/>
      <c r="I7" s="69"/>
    </row>
    <row r="8" spans="1:255" s="104" customFormat="1">
      <c r="A8" s="102"/>
      <c r="B8" s="25"/>
      <c r="C8" s="184" t="s">
        <v>430</v>
      </c>
      <c r="D8" s="185"/>
      <c r="E8" s="186"/>
      <c r="F8" s="67"/>
      <c r="G8" s="93"/>
      <c r="H8" s="69"/>
      <c r="I8" s="69"/>
    </row>
    <row r="9" spans="1:255" s="104" customFormat="1" ht="403.5" customHeight="1">
      <c r="A9" s="102"/>
      <c r="B9" s="25"/>
      <c r="C9" s="183" t="s">
        <v>431</v>
      </c>
      <c r="D9" s="187"/>
      <c r="E9" s="102"/>
      <c r="F9" s="67"/>
      <c r="G9" s="93"/>
      <c r="H9" s="69"/>
      <c r="I9" s="69"/>
    </row>
    <row r="10" spans="1:255" s="104" customFormat="1" ht="47.25">
      <c r="A10" s="102"/>
      <c r="B10" s="25"/>
      <c r="C10" s="183" t="s">
        <v>432</v>
      </c>
      <c r="D10" s="187"/>
      <c r="E10" s="102"/>
      <c r="F10" s="67"/>
      <c r="G10" s="93"/>
      <c r="H10" s="69"/>
      <c r="I10" s="69"/>
    </row>
    <row r="11" spans="1:255" s="104" customFormat="1">
      <c r="A11" s="102"/>
      <c r="B11" s="25"/>
      <c r="C11" s="183"/>
      <c r="D11" s="77"/>
      <c r="E11" s="102"/>
      <c r="F11" s="67"/>
      <c r="G11" s="93"/>
      <c r="H11" s="69"/>
      <c r="I11" s="69"/>
    </row>
    <row r="12" spans="1:255" s="104" customFormat="1" ht="47.25">
      <c r="A12" s="102"/>
      <c r="B12" s="25"/>
      <c r="C12" s="183" t="s">
        <v>433</v>
      </c>
      <c r="D12" s="187"/>
      <c r="E12" s="102"/>
      <c r="F12" s="67"/>
      <c r="G12" s="93"/>
      <c r="H12" s="69"/>
      <c r="I12" s="69"/>
    </row>
    <row r="13" spans="1:255" s="104" customFormat="1">
      <c r="A13" s="102"/>
      <c r="B13" s="25"/>
      <c r="C13" s="183"/>
      <c r="D13" s="77"/>
      <c r="E13" s="102"/>
      <c r="F13" s="67"/>
      <c r="G13" s="93"/>
      <c r="H13" s="69"/>
      <c r="I13" s="69"/>
    </row>
    <row r="14" spans="1:255" s="104" customFormat="1">
      <c r="A14" s="102"/>
      <c r="B14" s="25"/>
      <c r="C14" s="183" t="s">
        <v>717</v>
      </c>
      <c r="D14" s="77"/>
      <c r="E14" s="102"/>
      <c r="F14" s="67"/>
      <c r="G14" s="93"/>
      <c r="H14" s="69"/>
      <c r="I14" s="69"/>
    </row>
    <row r="15" spans="1:255" s="104" customFormat="1">
      <c r="A15" s="102"/>
      <c r="B15" s="25"/>
      <c r="C15" s="183" t="s">
        <v>434</v>
      </c>
      <c r="D15" s="77"/>
      <c r="E15" s="102"/>
      <c r="F15" s="67"/>
      <c r="G15" s="93"/>
      <c r="H15" s="69"/>
      <c r="I15" s="69"/>
    </row>
    <row r="16" spans="1:255" s="104" customFormat="1">
      <c r="A16" s="102"/>
      <c r="B16" s="25"/>
      <c r="C16" s="183" t="s">
        <v>435</v>
      </c>
      <c r="D16" s="77"/>
      <c r="E16" s="102"/>
      <c r="F16" s="67"/>
      <c r="G16" s="93"/>
      <c r="H16" s="69"/>
      <c r="I16" s="69"/>
    </row>
    <row r="17" spans="1:9" s="104" customFormat="1">
      <c r="A17" s="102"/>
      <c r="B17" s="25"/>
      <c r="C17" s="183" t="s">
        <v>436</v>
      </c>
      <c r="D17" s="77"/>
      <c r="E17" s="102"/>
      <c r="F17" s="67"/>
      <c r="G17" s="93"/>
      <c r="H17" s="69"/>
      <c r="I17" s="69"/>
    </row>
    <row r="18" spans="1:9" s="104" customFormat="1">
      <c r="A18" s="102"/>
      <c r="B18" s="25"/>
      <c r="C18" s="183"/>
      <c r="D18" s="77"/>
      <c r="E18" s="102"/>
      <c r="F18" s="67"/>
      <c r="G18" s="93"/>
      <c r="H18" s="69"/>
      <c r="I18" s="69"/>
    </row>
    <row r="19" spans="1:9" s="104" customFormat="1">
      <c r="A19" s="102"/>
      <c r="B19" s="25"/>
      <c r="C19" s="183" t="s">
        <v>437</v>
      </c>
      <c r="D19" s="77"/>
      <c r="E19" s="102"/>
      <c r="F19" s="67"/>
      <c r="G19" s="93"/>
      <c r="H19" s="69"/>
      <c r="I19" s="69"/>
    </row>
    <row r="20" spans="1:9" s="104" customFormat="1" ht="18.75">
      <c r="A20" s="102"/>
      <c r="B20" s="25"/>
      <c r="C20" s="183" t="s">
        <v>460</v>
      </c>
      <c r="D20" s="188"/>
      <c r="E20" s="138"/>
      <c r="F20" s="67"/>
      <c r="G20" s="93"/>
      <c r="H20" s="69"/>
      <c r="I20" s="69"/>
    </row>
    <row r="21" spans="1:9" s="104" customFormat="1" ht="18.75">
      <c r="A21" s="102"/>
      <c r="B21" s="25"/>
      <c r="C21" s="183" t="s">
        <v>461</v>
      </c>
      <c r="D21" s="188"/>
      <c r="E21" s="138"/>
      <c r="F21" s="67"/>
      <c r="G21" s="93"/>
      <c r="H21" s="69"/>
      <c r="I21" s="69"/>
    </row>
    <row r="22" spans="1:9" s="104" customFormat="1" ht="18.75">
      <c r="A22" s="102"/>
      <c r="B22" s="25"/>
      <c r="C22" s="183" t="s">
        <v>462</v>
      </c>
      <c r="D22" s="188"/>
      <c r="E22" s="138"/>
      <c r="F22" s="67"/>
      <c r="G22" s="93"/>
      <c r="H22" s="69"/>
      <c r="I22" s="69"/>
    </row>
    <row r="23" spans="1:9" s="104" customFormat="1">
      <c r="A23" s="102"/>
      <c r="B23" s="25"/>
      <c r="C23" s="183"/>
      <c r="D23" s="77"/>
      <c r="E23" s="102"/>
      <c r="F23" s="67"/>
      <c r="G23" s="93"/>
      <c r="H23" s="69"/>
      <c r="I23" s="69"/>
    </row>
    <row r="24" spans="1:9" s="104" customFormat="1">
      <c r="A24" s="102"/>
      <c r="B24" s="25"/>
      <c r="C24" s="183" t="s">
        <v>438</v>
      </c>
      <c r="D24" s="77"/>
      <c r="E24" s="102"/>
      <c r="F24" s="67"/>
      <c r="G24" s="93"/>
      <c r="H24" s="69"/>
      <c r="I24" s="69"/>
    </row>
    <row r="25" spans="1:9" s="104" customFormat="1">
      <c r="A25" s="102"/>
      <c r="B25" s="25"/>
      <c r="C25" s="183" t="s">
        <v>439</v>
      </c>
      <c r="D25" s="77"/>
      <c r="E25" s="102"/>
      <c r="F25" s="67"/>
      <c r="G25" s="93"/>
      <c r="H25" s="69"/>
      <c r="I25" s="69"/>
    </row>
    <row r="26" spans="1:9" s="104" customFormat="1">
      <c r="A26" s="102"/>
      <c r="B26" s="25"/>
      <c r="C26" s="183" t="s">
        <v>440</v>
      </c>
      <c r="D26" s="77"/>
      <c r="E26" s="102"/>
      <c r="F26" s="67"/>
      <c r="G26" s="93"/>
      <c r="H26" s="69"/>
      <c r="I26" s="69"/>
    </row>
    <row r="27" spans="1:9" s="104" customFormat="1">
      <c r="A27" s="102"/>
      <c r="B27" s="25"/>
      <c r="C27" s="183" t="s">
        <v>441</v>
      </c>
      <c r="D27" s="77"/>
      <c r="E27" s="102"/>
      <c r="F27" s="67"/>
      <c r="G27" s="93"/>
      <c r="H27" s="69"/>
      <c r="I27" s="69"/>
    </row>
    <row r="28" spans="1:9" s="104" customFormat="1" ht="47.25">
      <c r="A28" s="102"/>
      <c r="B28" s="25"/>
      <c r="C28" s="183" t="s">
        <v>442</v>
      </c>
      <c r="D28" s="200" t="s">
        <v>64</v>
      </c>
      <c r="E28" s="199"/>
      <c r="F28" s="67"/>
      <c r="G28" s="93"/>
      <c r="H28" s="69"/>
      <c r="I28" s="69"/>
    </row>
    <row r="29" spans="1:9" s="104" customFormat="1">
      <c r="A29" s="102"/>
      <c r="B29" s="25"/>
      <c r="C29" s="183"/>
      <c r="D29" s="77"/>
      <c r="E29" s="102"/>
      <c r="F29" s="67"/>
      <c r="G29" s="93"/>
      <c r="H29" s="69"/>
      <c r="I29" s="69"/>
    </row>
    <row r="30" spans="1:9" s="104" customFormat="1">
      <c r="A30" s="102"/>
      <c r="B30" s="25"/>
      <c r="C30" s="184" t="s">
        <v>443</v>
      </c>
      <c r="D30" s="189"/>
      <c r="E30" s="186"/>
      <c r="F30" s="67"/>
      <c r="G30" s="93"/>
      <c r="H30" s="69"/>
      <c r="I30" s="69"/>
    </row>
    <row r="31" spans="1:9" s="104" customFormat="1" ht="78.75">
      <c r="A31" s="102"/>
      <c r="B31" s="25"/>
      <c r="C31" s="183" t="s">
        <v>444</v>
      </c>
      <c r="D31" s="160"/>
      <c r="E31" s="190"/>
      <c r="F31" s="67"/>
      <c r="G31" s="93"/>
      <c r="H31" s="69"/>
      <c r="I31" s="69"/>
    </row>
    <row r="32" spans="1:9" s="104" customFormat="1" ht="31.5">
      <c r="A32" s="102"/>
      <c r="B32" s="25"/>
      <c r="C32" s="183" t="s">
        <v>459</v>
      </c>
      <c r="D32" s="200" t="s">
        <v>64</v>
      </c>
      <c r="E32" s="199"/>
      <c r="F32" s="67"/>
      <c r="G32" s="93"/>
      <c r="H32" s="69"/>
      <c r="I32" s="69"/>
    </row>
    <row r="33" spans="1:9" s="104" customFormat="1">
      <c r="A33" s="102"/>
      <c r="B33" s="25"/>
      <c r="C33" s="183"/>
      <c r="D33" s="77"/>
      <c r="E33" s="102"/>
      <c r="F33" s="67"/>
      <c r="G33" s="93"/>
      <c r="H33" s="69"/>
      <c r="I33" s="69"/>
    </row>
    <row r="34" spans="1:9" s="104" customFormat="1">
      <c r="A34" s="102"/>
      <c r="B34" s="25"/>
      <c r="C34" s="182" t="s">
        <v>463</v>
      </c>
      <c r="D34" s="77"/>
      <c r="E34" s="102"/>
      <c r="F34" s="67"/>
      <c r="G34" s="93"/>
      <c r="H34" s="69"/>
      <c r="I34" s="69"/>
    </row>
    <row r="35" spans="1:9" s="104" customFormat="1" ht="126">
      <c r="A35" s="102"/>
      <c r="B35" s="25"/>
      <c r="C35" s="183" t="s">
        <v>445</v>
      </c>
      <c r="D35" s="200" t="s">
        <v>64</v>
      </c>
      <c r="E35" s="199"/>
      <c r="F35" s="67"/>
      <c r="G35" s="93"/>
      <c r="H35" s="69"/>
      <c r="I35" s="69"/>
    </row>
    <row r="36" spans="1:9" s="104" customFormat="1">
      <c r="A36" s="102"/>
      <c r="B36" s="25"/>
      <c r="C36" s="183"/>
      <c r="D36" s="77"/>
      <c r="E36" s="102"/>
      <c r="F36" s="67"/>
      <c r="G36" s="93"/>
      <c r="H36" s="69"/>
      <c r="I36" s="69"/>
    </row>
    <row r="37" spans="1:9" s="104" customFormat="1">
      <c r="A37" s="102"/>
      <c r="B37" s="25"/>
      <c r="C37" s="182" t="s">
        <v>446</v>
      </c>
      <c r="D37" s="160"/>
      <c r="E37" s="190"/>
      <c r="F37" s="67"/>
      <c r="G37" s="93"/>
      <c r="H37" s="69"/>
      <c r="I37" s="69"/>
    </row>
    <row r="38" spans="1:9" s="104" customFormat="1" ht="78.75">
      <c r="A38" s="102"/>
      <c r="B38" s="25"/>
      <c r="C38" s="183" t="s">
        <v>464</v>
      </c>
      <c r="D38" s="200" t="s">
        <v>64</v>
      </c>
      <c r="E38" s="199"/>
      <c r="F38" s="67"/>
      <c r="G38" s="93"/>
      <c r="H38" s="69"/>
      <c r="I38" s="69"/>
    </row>
    <row r="39" spans="1:9" s="104" customFormat="1" ht="31.5">
      <c r="A39" s="102"/>
      <c r="B39" s="25"/>
      <c r="C39" s="191" t="s">
        <v>447</v>
      </c>
      <c r="D39" s="200" t="s">
        <v>64</v>
      </c>
      <c r="E39" s="199"/>
      <c r="F39" s="67"/>
      <c r="G39" s="93"/>
      <c r="H39" s="69"/>
      <c r="I39" s="69"/>
    </row>
    <row r="40" spans="1:9" s="104" customFormat="1">
      <c r="A40" s="102"/>
      <c r="B40" s="25"/>
      <c r="C40" s="183"/>
      <c r="D40" s="77"/>
      <c r="E40" s="102"/>
      <c r="F40" s="67"/>
      <c r="G40" s="93"/>
      <c r="H40" s="69"/>
      <c r="I40" s="69"/>
    </row>
    <row r="41" spans="1:9" s="104" customFormat="1">
      <c r="A41" s="102"/>
      <c r="B41" s="25"/>
      <c r="C41" s="193" t="s">
        <v>448</v>
      </c>
      <c r="D41" s="193"/>
      <c r="E41" s="194"/>
      <c r="F41" s="67"/>
      <c r="G41" s="93"/>
      <c r="H41" s="69"/>
      <c r="I41" s="69"/>
    </row>
    <row r="42" spans="1:9" s="104" customFormat="1">
      <c r="A42" s="102"/>
      <c r="B42" s="25"/>
      <c r="C42" s="195" t="s">
        <v>449</v>
      </c>
      <c r="D42" s="196"/>
      <c r="E42" s="194"/>
      <c r="F42" s="67"/>
      <c r="G42" s="93"/>
      <c r="H42" s="69"/>
      <c r="I42" s="69"/>
    </row>
    <row r="43" spans="1:9" s="104" customFormat="1">
      <c r="A43" s="102"/>
      <c r="B43" s="25"/>
      <c r="C43" s="195" t="s">
        <v>450</v>
      </c>
      <c r="D43" s="196"/>
      <c r="E43" s="194"/>
      <c r="F43" s="67"/>
      <c r="G43" s="93"/>
      <c r="H43" s="69"/>
      <c r="I43" s="69"/>
    </row>
    <row r="44" spans="1:9" s="104" customFormat="1">
      <c r="A44" s="102"/>
      <c r="B44" s="25"/>
      <c r="C44" s="195" t="s">
        <v>451</v>
      </c>
      <c r="D44" s="196"/>
      <c r="E44" s="194"/>
      <c r="F44" s="67"/>
      <c r="G44" s="93"/>
      <c r="H44" s="69"/>
      <c r="I44" s="69"/>
    </row>
    <row r="45" spans="1:9" s="104" customFormat="1">
      <c r="A45" s="102"/>
      <c r="B45" s="25"/>
      <c r="C45" s="195" t="s">
        <v>452</v>
      </c>
      <c r="D45" s="77"/>
      <c r="E45" s="102"/>
      <c r="F45" s="67"/>
      <c r="G45" s="93"/>
      <c r="H45" s="69"/>
      <c r="I45" s="69"/>
    </row>
    <row r="46" spans="1:9" s="104" customFormat="1">
      <c r="A46" s="102"/>
      <c r="B46" s="25"/>
      <c r="C46" s="183" t="s">
        <v>453</v>
      </c>
      <c r="D46" s="77"/>
      <c r="E46" s="102"/>
      <c r="F46" s="67"/>
      <c r="G46" s="93"/>
      <c r="H46" s="69"/>
      <c r="I46" s="69"/>
    </row>
    <row r="47" spans="1:9" s="104" customFormat="1" ht="47.25">
      <c r="A47" s="102"/>
      <c r="B47" s="25"/>
      <c r="C47" s="195" t="s">
        <v>454</v>
      </c>
      <c r="D47" s="200" t="s">
        <v>64</v>
      </c>
      <c r="E47" s="199"/>
      <c r="F47" s="67"/>
      <c r="G47" s="93"/>
      <c r="H47" s="69"/>
      <c r="I47" s="69"/>
    </row>
    <row r="48" spans="1:9" s="104" customFormat="1">
      <c r="A48" s="102"/>
      <c r="B48" s="25"/>
      <c r="C48" s="183"/>
      <c r="D48" s="77"/>
      <c r="E48" s="102"/>
      <c r="F48" s="67"/>
      <c r="G48" s="93"/>
      <c r="H48" s="69"/>
      <c r="I48" s="69"/>
    </row>
    <row r="49" spans="1:9" s="104" customFormat="1">
      <c r="A49" s="102"/>
      <c r="B49" s="25"/>
      <c r="C49" s="183"/>
      <c r="D49" s="77"/>
      <c r="E49" s="102"/>
      <c r="F49" s="67"/>
      <c r="G49" s="93"/>
      <c r="H49" s="69"/>
      <c r="I49" s="69"/>
    </row>
    <row r="50" spans="1:9" s="104" customFormat="1">
      <c r="A50" s="102"/>
      <c r="B50" s="25"/>
      <c r="C50" s="192" t="s">
        <v>455</v>
      </c>
      <c r="D50" s="193"/>
      <c r="E50" s="194"/>
      <c r="F50" s="67"/>
      <c r="G50" s="93"/>
      <c r="H50" s="69"/>
      <c r="I50" s="69"/>
    </row>
    <row r="51" spans="1:9" s="104" customFormat="1">
      <c r="A51" s="102"/>
      <c r="B51" s="25"/>
      <c r="C51" s="195" t="s">
        <v>449</v>
      </c>
      <c r="D51" s="196"/>
      <c r="E51" s="194"/>
      <c r="F51" s="67"/>
      <c r="G51" s="93"/>
      <c r="H51" s="69"/>
      <c r="I51" s="69"/>
    </row>
    <row r="52" spans="1:9" s="104" customFormat="1">
      <c r="A52" s="102"/>
      <c r="B52" s="25"/>
      <c r="C52" s="195" t="s">
        <v>450</v>
      </c>
      <c r="D52" s="196"/>
      <c r="E52" s="194"/>
      <c r="F52" s="67"/>
      <c r="G52" s="93"/>
      <c r="H52" s="69"/>
      <c r="I52" s="69"/>
    </row>
    <row r="53" spans="1:9" s="104" customFormat="1">
      <c r="A53" s="102"/>
      <c r="B53" s="25"/>
      <c r="C53" s="195" t="s">
        <v>451</v>
      </c>
      <c r="D53" s="196"/>
      <c r="E53" s="194"/>
      <c r="F53" s="67"/>
      <c r="G53" s="93"/>
      <c r="H53" s="69"/>
      <c r="I53" s="69"/>
    </row>
    <row r="54" spans="1:9" s="104" customFormat="1">
      <c r="A54" s="102"/>
      <c r="B54" s="25"/>
      <c r="C54" s="195" t="s">
        <v>452</v>
      </c>
      <c r="D54" s="77"/>
      <c r="E54" s="102"/>
      <c r="F54" s="67"/>
      <c r="G54" s="93"/>
      <c r="H54" s="69"/>
      <c r="I54" s="69"/>
    </row>
    <row r="55" spans="1:9" s="104" customFormat="1">
      <c r="A55" s="102"/>
      <c r="B55" s="25"/>
      <c r="C55" s="183" t="s">
        <v>456</v>
      </c>
      <c r="D55" s="196"/>
      <c r="E55" s="194"/>
      <c r="F55" s="67"/>
      <c r="G55" s="93"/>
      <c r="H55" s="69"/>
      <c r="I55" s="69"/>
    </row>
    <row r="56" spans="1:9" s="104" customFormat="1">
      <c r="A56" s="102"/>
      <c r="B56" s="25"/>
      <c r="C56" s="183" t="s">
        <v>457</v>
      </c>
      <c r="D56" s="77"/>
      <c r="E56" s="102"/>
      <c r="F56" s="67"/>
      <c r="G56" s="93"/>
      <c r="H56" s="69"/>
      <c r="I56" s="69"/>
    </row>
    <row r="57" spans="1:9" s="104" customFormat="1" ht="47.25">
      <c r="A57" s="102"/>
      <c r="B57" s="25"/>
      <c r="C57" s="195" t="s">
        <v>458</v>
      </c>
      <c r="D57" s="200" t="s">
        <v>64</v>
      </c>
      <c r="E57" s="199"/>
      <c r="F57" s="67"/>
      <c r="G57" s="93"/>
      <c r="H57" s="69"/>
      <c r="I57" s="69"/>
    </row>
    <row r="58" spans="1:9" s="104" customFormat="1">
      <c r="A58" s="102"/>
      <c r="B58" s="25"/>
      <c r="C58" s="195" t="s">
        <v>746</v>
      </c>
      <c r="D58" s="200"/>
      <c r="E58" s="199"/>
      <c r="F58" s="67"/>
      <c r="G58" s="93"/>
      <c r="H58" s="69"/>
      <c r="I58" s="69"/>
    </row>
    <row r="59" spans="1:9" s="104" customFormat="1">
      <c r="A59" s="102"/>
      <c r="B59" s="25"/>
      <c r="C59" s="226" t="s">
        <v>610</v>
      </c>
      <c r="E59" s="20"/>
      <c r="F59" s="67"/>
      <c r="G59" s="93"/>
      <c r="H59" s="69"/>
      <c r="I59" s="69"/>
    </row>
    <row r="60" spans="1:9" s="104" customFormat="1">
      <c r="A60" s="102"/>
      <c r="B60" s="25"/>
      <c r="C60" s="183"/>
      <c r="D60" s="77"/>
      <c r="E60" s="102"/>
      <c r="F60" s="67"/>
      <c r="G60" s="93"/>
      <c r="H60" s="69"/>
      <c r="I60" s="69"/>
    </row>
    <row r="61" spans="1:9" s="104" customFormat="1">
      <c r="A61" s="102"/>
      <c r="B61" s="25"/>
      <c r="C61" s="187" t="s">
        <v>732</v>
      </c>
      <c r="E61" s="20"/>
      <c r="F61" s="67"/>
      <c r="G61" s="93"/>
      <c r="H61" s="69"/>
      <c r="I61" s="69"/>
    </row>
    <row r="62" spans="1:9" s="104" customFormat="1">
      <c r="A62" s="102"/>
      <c r="B62" s="25"/>
      <c r="C62" s="257"/>
      <c r="E62" s="20"/>
      <c r="F62" s="67"/>
      <c r="G62" s="93"/>
      <c r="H62" s="69"/>
      <c r="I62" s="69"/>
    </row>
    <row r="63" spans="1:9" s="104" customFormat="1">
      <c r="A63" s="102" t="s">
        <v>465</v>
      </c>
      <c r="B63" s="77" t="str">
        <f>IF(ISBLANK(C62),IF(ISBLANK(C63),5,CONCATENATE(COUNTA($B$4:B61)+1,".")))</f>
        <v>2.</v>
      </c>
      <c r="C63" s="182" t="s">
        <v>733</v>
      </c>
      <c r="E63" s="20"/>
      <c r="F63" s="67"/>
      <c r="G63" s="93"/>
      <c r="H63" s="69"/>
      <c r="I63" s="69"/>
    </row>
    <row r="64" spans="1:9" s="104" customFormat="1" ht="110.25">
      <c r="A64" s="102"/>
      <c r="B64" s="25"/>
      <c r="C64" s="183" t="s">
        <v>734</v>
      </c>
      <c r="E64" s="20"/>
      <c r="F64" s="67"/>
      <c r="G64" s="93"/>
      <c r="H64" s="69"/>
      <c r="I64" s="69"/>
    </row>
    <row r="65" spans="1:9" s="104" customFormat="1">
      <c r="A65" s="102"/>
      <c r="B65" s="25"/>
      <c r="C65" s="253" t="s">
        <v>735</v>
      </c>
      <c r="E65" s="20"/>
      <c r="F65" s="67"/>
      <c r="G65" s="93"/>
      <c r="H65" s="69"/>
      <c r="I65" s="69"/>
    </row>
    <row r="66" spans="1:9" s="104" customFormat="1" ht="63">
      <c r="A66" s="102"/>
      <c r="B66" s="25"/>
      <c r="C66" s="252" t="s">
        <v>736</v>
      </c>
      <c r="E66" s="20"/>
      <c r="F66" s="67"/>
      <c r="G66" s="93"/>
      <c r="H66" s="69"/>
      <c r="I66" s="69"/>
    </row>
    <row r="67" spans="1:9" s="104" customFormat="1" ht="47.25">
      <c r="A67" s="102"/>
      <c r="B67" s="25"/>
      <c r="C67" s="252" t="s">
        <v>737</v>
      </c>
      <c r="E67" s="20"/>
      <c r="F67" s="67"/>
      <c r="G67" s="93"/>
      <c r="H67" s="69"/>
      <c r="I67" s="69"/>
    </row>
    <row r="68" spans="1:9" s="104" customFormat="1" ht="31.5">
      <c r="A68" s="102"/>
      <c r="B68" s="25"/>
      <c r="C68" s="253" t="s">
        <v>738</v>
      </c>
      <c r="E68" s="20"/>
      <c r="F68" s="67"/>
      <c r="G68" s="93"/>
      <c r="H68" s="69"/>
      <c r="I68" s="69"/>
    </row>
    <row r="69" spans="1:9" s="104" customFormat="1">
      <c r="A69" s="102"/>
      <c r="B69" s="25"/>
      <c r="C69" s="252" t="s">
        <v>739</v>
      </c>
      <c r="E69" s="20"/>
      <c r="F69" s="67"/>
      <c r="G69" s="93"/>
      <c r="H69" s="69"/>
      <c r="I69" s="69"/>
    </row>
    <row r="70" spans="1:9" s="104" customFormat="1" ht="31.5">
      <c r="A70" s="102"/>
      <c r="B70" s="25"/>
      <c r="C70" s="252" t="s">
        <v>740</v>
      </c>
      <c r="E70" s="20"/>
      <c r="F70" s="67"/>
      <c r="G70" s="93"/>
      <c r="H70" s="69"/>
      <c r="I70" s="69"/>
    </row>
    <row r="71" spans="1:9" s="104" customFormat="1" ht="31.5">
      <c r="A71" s="102"/>
      <c r="B71" s="25"/>
      <c r="C71" s="252" t="s">
        <v>741</v>
      </c>
      <c r="E71" s="20"/>
      <c r="F71" s="67"/>
      <c r="G71" s="93"/>
      <c r="H71" s="69"/>
      <c r="I71" s="69"/>
    </row>
    <row r="72" spans="1:9" s="104" customFormat="1" ht="31.5">
      <c r="A72" s="102"/>
      <c r="B72" s="25"/>
      <c r="C72" s="252" t="s">
        <v>742</v>
      </c>
      <c r="E72" s="20"/>
      <c r="F72" s="67"/>
      <c r="G72" s="93"/>
      <c r="H72" s="69"/>
      <c r="I72" s="69"/>
    </row>
    <row r="73" spans="1:9" s="104" customFormat="1">
      <c r="A73" s="102"/>
      <c r="B73" s="25"/>
      <c r="C73" s="252" t="s">
        <v>743</v>
      </c>
      <c r="E73" s="20"/>
      <c r="F73" s="67"/>
      <c r="G73" s="93"/>
      <c r="H73" s="69"/>
      <c r="I73" s="69"/>
    </row>
    <row r="74" spans="1:9" s="104" customFormat="1">
      <c r="A74" s="102"/>
      <c r="B74" s="25"/>
      <c r="C74" s="252" t="s">
        <v>744</v>
      </c>
      <c r="E74" s="20"/>
      <c r="F74" s="67"/>
      <c r="G74" s="93"/>
      <c r="H74" s="69"/>
      <c r="I74" s="69"/>
    </row>
    <row r="75" spans="1:9" s="104" customFormat="1">
      <c r="A75" s="102"/>
      <c r="B75" s="25"/>
      <c r="C75" s="252" t="s">
        <v>745</v>
      </c>
      <c r="E75" s="20"/>
      <c r="F75" s="67"/>
      <c r="G75" s="93"/>
      <c r="H75" s="69"/>
      <c r="I75" s="69"/>
    </row>
    <row r="76" spans="1:9" s="104" customFormat="1">
      <c r="A76" s="102"/>
      <c r="B76" s="25"/>
      <c r="C76" s="253" t="s">
        <v>735</v>
      </c>
      <c r="E76" s="20"/>
      <c r="F76" s="67"/>
      <c r="G76" s="93"/>
      <c r="H76" s="69"/>
      <c r="I76" s="69"/>
    </row>
    <row r="77" spans="1:9" s="104" customFormat="1">
      <c r="A77" s="102"/>
      <c r="B77" s="25"/>
      <c r="C77" s="183"/>
      <c r="E77" s="20"/>
      <c r="F77" s="67"/>
      <c r="G77" s="93"/>
      <c r="H77" s="69"/>
      <c r="I77" s="69"/>
    </row>
    <row r="78" spans="1:9" s="104" customFormat="1" ht="31.5">
      <c r="A78" s="102"/>
      <c r="B78" s="25"/>
      <c r="C78" s="138" t="s">
        <v>747</v>
      </c>
      <c r="D78" s="200" t="s">
        <v>64</v>
      </c>
      <c r="E78" s="199"/>
      <c r="F78" s="67"/>
      <c r="G78" s="93"/>
      <c r="H78" s="69"/>
      <c r="I78" s="69"/>
    </row>
    <row r="79" spans="1:9" s="104" customFormat="1">
      <c r="A79" s="102"/>
      <c r="B79" s="25"/>
      <c r="C79" s="226" t="s">
        <v>610</v>
      </c>
      <c r="E79" s="20"/>
      <c r="F79" s="67"/>
      <c r="G79" s="93"/>
      <c r="H79" s="69"/>
      <c r="I79" s="69"/>
    </row>
    <row r="80" spans="1:9" s="104" customFormat="1">
      <c r="A80" s="102"/>
      <c r="B80" s="25"/>
      <c r="C80" s="39"/>
      <c r="E80" s="20"/>
      <c r="F80" s="67"/>
      <c r="G80" s="93"/>
      <c r="H80" s="69"/>
      <c r="I80" s="69"/>
    </row>
    <row r="81" spans="1:9" s="104" customFormat="1">
      <c r="A81" s="102"/>
      <c r="B81" s="25"/>
      <c r="C81" s="274" t="s">
        <v>748</v>
      </c>
      <c r="D81" s="77"/>
      <c r="E81" s="102"/>
      <c r="F81" s="67"/>
      <c r="G81" s="93"/>
      <c r="H81" s="69"/>
      <c r="I81" s="69"/>
    </row>
    <row r="82" spans="1:9" s="104" customFormat="1">
      <c r="A82" s="102"/>
      <c r="B82" s="25"/>
      <c r="C82" s="183"/>
      <c r="D82" s="77"/>
      <c r="E82" s="102"/>
      <c r="F82" s="67"/>
      <c r="G82" s="93"/>
      <c r="H82" s="69"/>
      <c r="I82" s="69"/>
    </row>
    <row r="83" spans="1:9" s="104" customFormat="1" ht="47.25">
      <c r="A83" s="102" t="s">
        <v>465</v>
      </c>
      <c r="B83" s="77" t="str">
        <f>IF(ISBLANK(C82),IF(ISBLANK(C83),5,CONCATENATE(COUNTA($B$4:B81)+1,".")))</f>
        <v>3.</v>
      </c>
      <c r="C83" s="182" t="s">
        <v>749</v>
      </c>
      <c r="D83" s="77"/>
      <c r="E83" s="102"/>
      <c r="F83" s="67"/>
      <c r="G83" s="93"/>
      <c r="H83" s="69"/>
      <c r="I83" s="69"/>
    </row>
    <row r="84" spans="1:9" s="104" customFormat="1" ht="220.5">
      <c r="A84" s="102"/>
      <c r="B84" s="25"/>
      <c r="C84" s="183" t="s">
        <v>750</v>
      </c>
      <c r="D84" s="77"/>
      <c r="E84" s="102"/>
      <c r="F84" s="67"/>
      <c r="G84" s="93"/>
      <c r="H84" s="69"/>
      <c r="I84" s="69"/>
    </row>
    <row r="85" spans="1:9" s="104" customFormat="1" ht="47.25">
      <c r="A85" s="102"/>
      <c r="B85" s="25"/>
      <c r="C85" s="183" t="s">
        <v>751</v>
      </c>
      <c r="D85" s="200" t="s">
        <v>64</v>
      </c>
      <c r="E85" s="102"/>
      <c r="F85" s="67"/>
      <c r="G85" s="93"/>
      <c r="H85" s="69"/>
      <c r="I85" s="69"/>
    </row>
    <row r="86" spans="1:9" s="104" customFormat="1">
      <c r="A86" s="102"/>
      <c r="B86" s="25"/>
      <c r="C86" s="226" t="s">
        <v>610</v>
      </c>
      <c r="E86" s="20"/>
      <c r="F86" s="67"/>
      <c r="G86" s="93"/>
      <c r="H86" s="69"/>
      <c r="I86" s="69"/>
    </row>
    <row r="87" spans="1:9" s="104" customFormat="1">
      <c r="A87" s="102"/>
      <c r="B87" s="25"/>
      <c r="C87" s="39"/>
      <c r="E87" s="20"/>
      <c r="F87" s="67"/>
      <c r="G87" s="93"/>
      <c r="H87" s="69"/>
      <c r="I87" s="69"/>
    </row>
    <row r="88" spans="1:9" s="104" customFormat="1">
      <c r="A88" s="102" t="s">
        <v>465</v>
      </c>
      <c r="B88" s="77" t="str">
        <f>IF(ISBLANK(C87),IF(ISBLANK(C88),5,CONCATENATE(COUNTA($B$4:B86)+1,".")))</f>
        <v>4.</v>
      </c>
      <c r="C88" s="182" t="s">
        <v>752</v>
      </c>
      <c r="D88" s="77"/>
      <c r="E88" s="102"/>
      <c r="F88" s="67"/>
      <c r="G88" s="93"/>
      <c r="H88" s="69"/>
      <c r="I88" s="69"/>
    </row>
    <row r="89" spans="1:9" s="104" customFormat="1" ht="157.5">
      <c r="A89" s="102"/>
      <c r="B89" s="25"/>
      <c r="C89" s="183" t="s">
        <v>753</v>
      </c>
      <c r="D89" s="77"/>
      <c r="E89" s="102"/>
      <c r="F89" s="67"/>
      <c r="G89" s="93"/>
      <c r="H89" s="69"/>
      <c r="I89" s="69"/>
    </row>
    <row r="90" spans="1:9" s="104" customFormat="1" ht="31.5">
      <c r="A90" s="102"/>
      <c r="B90" s="25"/>
      <c r="C90" s="183" t="s">
        <v>754</v>
      </c>
      <c r="D90" s="200" t="s">
        <v>65</v>
      </c>
      <c r="E90" s="102"/>
      <c r="F90" s="67"/>
      <c r="G90" s="93"/>
      <c r="H90" s="69"/>
      <c r="I90" s="69"/>
    </row>
    <row r="91" spans="1:9" s="104" customFormat="1">
      <c r="A91" s="102"/>
      <c r="B91" s="25"/>
      <c r="C91" s="183" t="s">
        <v>755</v>
      </c>
      <c r="D91" s="200" t="s">
        <v>65</v>
      </c>
      <c r="E91" s="102"/>
      <c r="F91" s="67"/>
      <c r="G91" s="93"/>
      <c r="H91" s="69"/>
      <c r="I91" s="69"/>
    </row>
    <row r="92" spans="1:9" s="104" customFormat="1">
      <c r="A92" s="102"/>
      <c r="B92" s="25"/>
      <c r="C92" s="39"/>
      <c r="E92" s="20"/>
      <c r="F92" s="67"/>
      <c r="G92" s="93"/>
      <c r="H92" s="69"/>
      <c r="I92" s="69"/>
    </row>
    <row r="93" spans="1:9" s="104" customFormat="1" ht="40.5" customHeight="1">
      <c r="A93" s="102" t="s">
        <v>465</v>
      </c>
      <c r="B93" s="77" t="str">
        <f>IF(ISBLANK(C92),IF(ISBLANK(C93),5,CONCATENATE(COUNTA($B$4:B91)+1,".")))</f>
        <v>5.</v>
      </c>
      <c r="C93" s="183" t="s">
        <v>756</v>
      </c>
      <c r="D93" s="200" t="s">
        <v>65</v>
      </c>
      <c r="E93" s="20"/>
      <c r="F93" s="67"/>
      <c r="G93" s="93"/>
      <c r="H93" s="69"/>
      <c r="I93" s="69"/>
    </row>
    <row r="94" spans="1:9" s="104" customFormat="1">
      <c r="A94" s="102"/>
      <c r="B94" s="25"/>
      <c r="C94" s="183"/>
      <c r="E94" s="20"/>
      <c r="F94" s="67"/>
      <c r="G94" s="93"/>
      <c r="H94" s="69"/>
      <c r="I94" s="69"/>
    </row>
    <row r="95" spans="1:9" s="104" customFormat="1" ht="47.25">
      <c r="A95" s="102" t="s">
        <v>465</v>
      </c>
      <c r="B95" s="77" t="str">
        <f>IF(ISBLANK(C94),IF(ISBLANK(C95),5,CONCATENATE(COUNTA($B$4:B93)+1,".")))</f>
        <v>6.</v>
      </c>
      <c r="C95" s="183" t="s">
        <v>757</v>
      </c>
      <c r="D95" s="200" t="s">
        <v>65</v>
      </c>
      <c r="E95" s="20"/>
      <c r="F95" s="67"/>
      <c r="G95" s="93"/>
      <c r="H95" s="69"/>
      <c r="I95" s="69"/>
    </row>
    <row r="96" spans="1:9" s="104" customFormat="1">
      <c r="A96" s="102"/>
      <c r="B96" s="25"/>
      <c r="D96" s="185"/>
      <c r="E96" s="263"/>
      <c r="F96" s="67"/>
      <c r="G96" s="93"/>
      <c r="H96" s="69"/>
      <c r="I96" s="69"/>
    </row>
    <row r="97" spans="1:9" s="104" customFormat="1">
      <c r="A97" s="102" t="s">
        <v>465</v>
      </c>
      <c r="B97" s="77" t="str">
        <f>IF(ISBLANK(C96),IF(ISBLANK(C97),5,CONCATENATE(COUNTA($B$4:B95)+1,".")))</f>
        <v>7.</v>
      </c>
      <c r="C97" s="139" t="s">
        <v>758</v>
      </c>
      <c r="D97" s="77"/>
      <c r="E97" s="102"/>
      <c r="F97" s="67"/>
      <c r="G97" s="93"/>
      <c r="H97" s="69"/>
      <c r="I97" s="69"/>
    </row>
    <row r="98" spans="1:9" s="104" customFormat="1" ht="31.5">
      <c r="A98" s="102"/>
      <c r="B98" s="25"/>
      <c r="C98" s="274" t="s">
        <v>759</v>
      </c>
      <c r="D98" s="187"/>
      <c r="E98" s="263"/>
      <c r="F98" s="67"/>
      <c r="G98" s="93"/>
      <c r="H98" s="69"/>
      <c r="I98" s="69"/>
    </row>
    <row r="99" spans="1:9" s="104" customFormat="1" ht="31.5">
      <c r="A99" s="102"/>
      <c r="B99" s="25"/>
      <c r="C99" s="252" t="s">
        <v>760</v>
      </c>
      <c r="D99" s="77"/>
      <c r="E99" s="102"/>
      <c r="F99" s="67"/>
      <c r="G99" s="93"/>
      <c r="H99" s="69"/>
      <c r="I99" s="69"/>
    </row>
    <row r="100" spans="1:9" s="104" customFormat="1" ht="47.25">
      <c r="A100" s="102"/>
      <c r="B100" s="25"/>
      <c r="C100" s="252" t="s">
        <v>761</v>
      </c>
      <c r="D100" s="77"/>
      <c r="E100" s="102"/>
      <c r="F100" s="67"/>
      <c r="G100" s="93"/>
      <c r="H100" s="69"/>
      <c r="I100" s="69"/>
    </row>
    <row r="101" spans="1:9" s="104" customFormat="1">
      <c r="A101" s="102"/>
      <c r="B101" s="25"/>
      <c r="C101" s="252" t="s">
        <v>762</v>
      </c>
      <c r="D101" s="77"/>
      <c r="E101" s="102"/>
      <c r="F101" s="67"/>
      <c r="G101" s="93"/>
      <c r="H101" s="69"/>
      <c r="I101" s="69"/>
    </row>
    <row r="102" spans="1:9" s="104" customFormat="1" ht="31.5">
      <c r="A102" s="102"/>
      <c r="B102" s="25"/>
      <c r="C102" s="208" t="s">
        <v>763</v>
      </c>
      <c r="D102" s="200" t="s">
        <v>64</v>
      </c>
      <c r="E102" s="102"/>
      <c r="F102" s="67"/>
      <c r="G102" s="93"/>
      <c r="H102" s="69"/>
      <c r="I102" s="69"/>
    </row>
    <row r="103" spans="1:9" s="104" customFormat="1">
      <c r="A103" s="102"/>
      <c r="B103" s="25"/>
      <c r="C103" s="272"/>
      <c r="D103" s="160"/>
      <c r="E103" s="228"/>
      <c r="F103" s="67"/>
      <c r="G103" s="93"/>
      <c r="H103" s="69"/>
      <c r="I103" s="69"/>
    </row>
    <row r="104" spans="1:9" s="104" customFormat="1">
      <c r="A104" s="102"/>
      <c r="B104" s="25"/>
      <c r="C104" s="274" t="s">
        <v>764</v>
      </c>
      <c r="D104" s="77"/>
      <c r="E104" s="102"/>
      <c r="F104" s="67"/>
      <c r="G104" s="93"/>
      <c r="H104" s="69"/>
      <c r="I104" s="69"/>
    </row>
    <row r="105" spans="1:9" s="104" customFormat="1">
      <c r="A105" s="102"/>
      <c r="B105" s="25"/>
      <c r="C105" s="138" t="s">
        <v>765</v>
      </c>
      <c r="D105" s="200" t="s">
        <v>64</v>
      </c>
      <c r="E105" s="102"/>
      <c r="F105" s="67"/>
      <c r="G105" s="93"/>
      <c r="H105" s="69"/>
      <c r="I105" s="69"/>
    </row>
    <row r="106" spans="1:9" s="104" customFormat="1">
      <c r="A106" s="102"/>
      <c r="B106" s="25"/>
      <c r="C106" s="138" t="s">
        <v>766</v>
      </c>
      <c r="D106" s="200" t="s">
        <v>64</v>
      </c>
      <c r="E106" s="102"/>
      <c r="F106" s="67"/>
      <c r="G106" s="93"/>
      <c r="H106" s="69"/>
      <c r="I106" s="69"/>
    </row>
    <row r="107" spans="1:9" s="104" customFormat="1">
      <c r="A107" s="102"/>
      <c r="B107" s="25"/>
      <c r="C107" s="138" t="s">
        <v>767</v>
      </c>
      <c r="D107" s="200" t="s">
        <v>64</v>
      </c>
      <c r="E107" s="102"/>
      <c r="F107" s="67"/>
      <c r="G107" s="93"/>
      <c r="H107" s="69"/>
      <c r="I107" s="69"/>
    </row>
    <row r="108" spans="1:9" s="104" customFormat="1" ht="141.75">
      <c r="A108" s="102"/>
      <c r="B108" s="25"/>
      <c r="C108" s="138" t="s">
        <v>789</v>
      </c>
      <c r="D108" s="200" t="s">
        <v>64</v>
      </c>
      <c r="E108" s="102"/>
      <c r="F108" s="67"/>
      <c r="G108" s="93"/>
      <c r="H108" s="69"/>
      <c r="I108" s="69"/>
    </row>
    <row r="109" spans="1:9" s="104" customFormat="1" ht="47.25">
      <c r="A109" s="102"/>
      <c r="B109" s="25"/>
      <c r="C109" s="208" t="s">
        <v>768</v>
      </c>
      <c r="D109" s="200" t="s">
        <v>64</v>
      </c>
      <c r="E109" s="102"/>
      <c r="F109" s="67"/>
      <c r="G109" s="93"/>
      <c r="H109" s="69"/>
      <c r="I109" s="69"/>
    </row>
    <row r="110" spans="1:9" s="104" customFormat="1" ht="47.25">
      <c r="A110" s="102"/>
      <c r="B110" s="25"/>
      <c r="C110" s="270" t="s">
        <v>769</v>
      </c>
      <c r="D110" s="200" t="s">
        <v>64</v>
      </c>
      <c r="E110" s="102"/>
      <c r="F110" s="67"/>
      <c r="G110" s="93"/>
      <c r="H110" s="69"/>
      <c r="I110" s="69"/>
    </row>
    <row r="111" spans="1:9" s="104" customFormat="1">
      <c r="A111" s="102"/>
      <c r="B111" s="25"/>
      <c r="C111" s="271"/>
      <c r="D111" s="160"/>
      <c r="E111" s="228"/>
      <c r="F111" s="67"/>
      <c r="G111" s="93"/>
      <c r="H111" s="69"/>
      <c r="I111" s="69"/>
    </row>
    <row r="112" spans="1:9" s="104" customFormat="1">
      <c r="A112" s="102"/>
      <c r="B112" s="25"/>
      <c r="C112" s="254" t="s">
        <v>770</v>
      </c>
      <c r="D112" s="160"/>
      <c r="E112" s="228"/>
      <c r="F112" s="67"/>
      <c r="G112" s="93"/>
      <c r="H112" s="69"/>
      <c r="I112" s="69"/>
    </row>
    <row r="113" spans="1:9" s="104" customFormat="1" ht="31.5">
      <c r="A113" s="102"/>
      <c r="B113" s="25"/>
      <c r="C113" s="138" t="s">
        <v>771</v>
      </c>
      <c r="D113" s="200" t="s">
        <v>64</v>
      </c>
      <c r="E113" s="102"/>
      <c r="F113" s="67"/>
      <c r="G113" s="93"/>
      <c r="H113" s="69"/>
      <c r="I113" s="69"/>
    </row>
    <row r="114" spans="1:9" s="104" customFormat="1" ht="31.5">
      <c r="A114" s="102"/>
      <c r="B114" s="25"/>
      <c r="C114" s="138" t="s">
        <v>772</v>
      </c>
      <c r="D114" s="200" t="s">
        <v>64</v>
      </c>
      <c r="E114" s="102"/>
      <c r="F114" s="67"/>
      <c r="G114" s="93"/>
      <c r="H114" s="69"/>
      <c r="I114" s="69"/>
    </row>
    <row r="115" spans="1:9" s="104" customFormat="1">
      <c r="A115" s="102"/>
      <c r="B115" s="25"/>
      <c r="C115" s="208"/>
      <c r="D115" s="260"/>
      <c r="E115" s="228"/>
      <c r="F115" s="67"/>
      <c r="G115" s="93"/>
      <c r="H115" s="69"/>
      <c r="I115" s="69"/>
    </row>
    <row r="116" spans="1:9" s="104" customFormat="1">
      <c r="A116" s="102"/>
      <c r="B116" s="25"/>
      <c r="C116" s="254" t="s">
        <v>773</v>
      </c>
      <c r="D116" s="260"/>
      <c r="E116" s="228"/>
      <c r="F116" s="67"/>
      <c r="G116" s="93"/>
      <c r="H116" s="69"/>
      <c r="I116" s="69"/>
    </row>
    <row r="117" spans="1:9" s="104" customFormat="1" ht="31.5">
      <c r="A117" s="102"/>
      <c r="B117" s="25"/>
      <c r="C117" s="208" t="s">
        <v>774</v>
      </c>
      <c r="D117" s="200" t="s">
        <v>64</v>
      </c>
      <c r="E117" s="102"/>
      <c r="F117" s="67"/>
      <c r="G117" s="93"/>
      <c r="H117" s="69"/>
      <c r="I117" s="69"/>
    </row>
    <row r="118" spans="1:9" s="104" customFormat="1">
      <c r="A118" s="102"/>
      <c r="B118" s="25"/>
      <c r="C118" s="265"/>
      <c r="D118" s="273"/>
      <c r="E118" s="266"/>
      <c r="F118" s="67"/>
      <c r="G118" s="93"/>
      <c r="H118" s="69"/>
      <c r="I118" s="69"/>
    </row>
    <row r="119" spans="1:9" s="104" customFormat="1">
      <c r="A119" s="102"/>
      <c r="B119" s="25"/>
      <c r="C119" s="265"/>
      <c r="D119" s="160"/>
      <c r="E119" s="190"/>
      <c r="F119" s="67"/>
      <c r="G119" s="93"/>
      <c r="H119" s="69"/>
      <c r="I119" s="69"/>
    </row>
    <row r="120" spans="1:9" s="104" customFormat="1" ht="47.25">
      <c r="A120" s="102"/>
      <c r="B120" s="25"/>
      <c r="C120" s="274" t="s">
        <v>775</v>
      </c>
      <c r="D120" s="77"/>
      <c r="E120" s="102"/>
      <c r="F120" s="67"/>
      <c r="G120" s="93"/>
      <c r="H120" s="69"/>
      <c r="I120" s="69"/>
    </row>
    <row r="121" spans="1:9" s="104" customFormat="1" ht="31.5">
      <c r="A121" s="102"/>
      <c r="B121" s="25"/>
      <c r="C121" s="252" t="s">
        <v>776</v>
      </c>
      <c r="D121" s="200" t="s">
        <v>64</v>
      </c>
      <c r="E121" s="102"/>
      <c r="F121" s="67"/>
      <c r="G121" s="93"/>
      <c r="H121" s="69"/>
      <c r="I121" s="69"/>
    </row>
    <row r="122" spans="1:9" s="104" customFormat="1" ht="47.25">
      <c r="A122" s="102"/>
      <c r="B122" s="25"/>
      <c r="C122" s="252" t="s">
        <v>777</v>
      </c>
      <c r="D122" s="200" t="s">
        <v>64</v>
      </c>
      <c r="E122" s="102"/>
      <c r="F122" s="67"/>
      <c r="G122" s="93"/>
      <c r="H122" s="69"/>
      <c r="I122" s="69"/>
    </row>
    <row r="123" spans="1:9" s="104" customFormat="1" ht="31.5">
      <c r="A123" s="102"/>
      <c r="B123" s="25"/>
      <c r="C123" s="138" t="s">
        <v>778</v>
      </c>
      <c r="D123" s="200" t="s">
        <v>64</v>
      </c>
      <c r="E123" s="102"/>
      <c r="F123" s="67"/>
      <c r="G123" s="93"/>
      <c r="H123" s="69"/>
      <c r="I123" s="69"/>
    </row>
    <row r="124" spans="1:9" s="104" customFormat="1">
      <c r="A124" s="102"/>
      <c r="B124" s="25"/>
      <c r="C124" s="271"/>
      <c r="D124" s="160"/>
      <c r="E124" s="228"/>
      <c r="F124" s="67"/>
      <c r="G124" s="93"/>
      <c r="H124" s="69"/>
      <c r="I124" s="69"/>
    </row>
    <row r="125" spans="1:9" s="104" customFormat="1">
      <c r="A125" s="102"/>
      <c r="B125" s="25"/>
      <c r="C125" s="271"/>
      <c r="D125" s="160"/>
      <c r="E125" s="228"/>
      <c r="F125" s="67"/>
      <c r="G125" s="93"/>
      <c r="H125" s="69"/>
      <c r="I125" s="69"/>
    </row>
    <row r="126" spans="1:9" s="104" customFormat="1" ht="31.5">
      <c r="A126" s="102"/>
      <c r="B126" s="25"/>
      <c r="C126" s="274" t="s">
        <v>779</v>
      </c>
      <c r="D126" s="77"/>
      <c r="E126" s="102"/>
      <c r="F126" s="67"/>
      <c r="G126" s="93"/>
      <c r="H126" s="69"/>
      <c r="I126" s="69"/>
    </row>
    <row r="127" spans="1:9" s="104" customFormat="1" ht="31.5">
      <c r="A127" s="102"/>
      <c r="B127" s="25"/>
      <c r="C127" s="252" t="s">
        <v>776</v>
      </c>
      <c r="D127" s="200" t="s">
        <v>64</v>
      </c>
      <c r="E127" s="102"/>
      <c r="F127" s="67"/>
      <c r="G127" s="93"/>
      <c r="H127" s="69"/>
      <c r="I127" s="69"/>
    </row>
    <row r="128" spans="1:9" s="104" customFormat="1">
      <c r="A128" s="102"/>
      <c r="B128" s="25"/>
      <c r="C128" s="252" t="s">
        <v>780</v>
      </c>
      <c r="D128" s="200" t="s">
        <v>64</v>
      </c>
      <c r="E128" s="102"/>
      <c r="F128" s="67"/>
      <c r="G128" s="93"/>
      <c r="H128" s="69"/>
      <c r="I128" s="69"/>
    </row>
    <row r="129" spans="1:9" s="104" customFormat="1" ht="31.5">
      <c r="A129" s="102"/>
      <c r="B129" s="25"/>
      <c r="C129" s="138" t="s">
        <v>778</v>
      </c>
      <c r="D129" s="200" t="s">
        <v>64</v>
      </c>
      <c r="E129" s="102"/>
      <c r="F129" s="67"/>
      <c r="G129" s="93"/>
      <c r="H129" s="69"/>
      <c r="I129" s="69"/>
    </row>
    <row r="130" spans="1:9" s="104" customFormat="1">
      <c r="A130" s="102"/>
      <c r="B130" s="25"/>
      <c r="C130" s="138"/>
      <c r="D130" s="77"/>
      <c r="E130" s="102"/>
      <c r="F130" s="67"/>
      <c r="G130" s="93"/>
      <c r="H130" s="69"/>
      <c r="I130" s="69"/>
    </row>
    <row r="131" spans="1:9" s="104" customFormat="1">
      <c r="A131" s="102"/>
      <c r="B131" s="25"/>
      <c r="C131" s="252"/>
      <c r="D131" s="77"/>
      <c r="E131" s="102"/>
      <c r="F131" s="67"/>
      <c r="G131" s="93"/>
      <c r="H131" s="69"/>
      <c r="I131" s="69"/>
    </row>
    <row r="132" spans="1:9" s="104" customFormat="1" ht="47.25">
      <c r="A132" s="102"/>
      <c r="B132" s="25"/>
      <c r="C132" s="274" t="s">
        <v>781</v>
      </c>
      <c r="D132" s="77"/>
      <c r="E132" s="102"/>
      <c r="F132" s="67"/>
      <c r="G132" s="93"/>
      <c r="H132" s="69"/>
      <c r="I132" s="69"/>
    </row>
    <row r="133" spans="1:9" s="104" customFormat="1" ht="31.5">
      <c r="A133" s="102"/>
      <c r="B133" s="25"/>
      <c r="C133" s="252" t="s">
        <v>782</v>
      </c>
      <c r="D133" s="200" t="s">
        <v>89</v>
      </c>
      <c r="E133" s="102"/>
      <c r="F133" s="67"/>
      <c r="G133" s="93"/>
      <c r="H133" s="69"/>
      <c r="I133" s="69"/>
    </row>
    <row r="134" spans="1:9" s="104" customFormat="1">
      <c r="A134" s="102"/>
      <c r="B134" s="25"/>
      <c r="C134" s="252" t="s">
        <v>783</v>
      </c>
      <c r="D134" s="200" t="s">
        <v>89</v>
      </c>
      <c r="E134" s="102"/>
      <c r="F134" s="67"/>
      <c r="G134" s="93"/>
      <c r="H134" s="69"/>
      <c r="I134" s="69"/>
    </row>
    <row r="135" spans="1:9" s="104" customFormat="1">
      <c r="A135" s="102"/>
      <c r="B135" s="25"/>
      <c r="C135" s="39"/>
      <c r="E135" s="20"/>
      <c r="F135" s="67"/>
      <c r="G135" s="93"/>
      <c r="H135" s="69"/>
      <c r="I135" s="69"/>
    </row>
    <row r="136" spans="1:9" s="104" customFormat="1">
      <c r="A136" s="102"/>
      <c r="B136" s="25"/>
      <c r="D136" s="187"/>
      <c r="E136" s="263"/>
      <c r="F136" s="67"/>
      <c r="G136" s="93"/>
      <c r="H136" s="69"/>
      <c r="I136" s="69"/>
    </row>
    <row r="137" spans="1:9" s="104" customFormat="1">
      <c r="A137" s="102"/>
      <c r="B137" s="25"/>
      <c r="C137" s="182" t="s">
        <v>784</v>
      </c>
      <c r="D137" s="77"/>
      <c r="E137" s="102"/>
      <c r="F137" s="67"/>
      <c r="G137" s="93"/>
      <c r="H137" s="69"/>
      <c r="I137" s="69"/>
    </row>
    <row r="138" spans="1:9" s="104" customFormat="1">
      <c r="A138" s="102"/>
      <c r="B138" s="25"/>
      <c r="C138" s="264" t="s">
        <v>785</v>
      </c>
      <c r="D138" s="200" t="s">
        <v>64</v>
      </c>
      <c r="E138" s="228"/>
      <c r="F138" s="67"/>
      <c r="G138" s="93"/>
      <c r="H138" s="69"/>
      <c r="I138" s="69"/>
    </row>
    <row r="139" spans="1:9" s="104" customFormat="1" ht="94.5">
      <c r="A139" s="102"/>
      <c r="B139" s="25"/>
      <c r="C139" s="264" t="s">
        <v>786</v>
      </c>
      <c r="D139" s="200" t="s">
        <v>64</v>
      </c>
      <c r="E139" s="228"/>
      <c r="F139" s="67"/>
      <c r="G139" s="93"/>
      <c r="H139" s="69"/>
      <c r="I139" s="69"/>
    </row>
    <row r="140" spans="1:9" s="104" customFormat="1">
      <c r="A140" s="102"/>
      <c r="B140" s="25"/>
      <c r="C140" s="264" t="s">
        <v>787</v>
      </c>
      <c r="D140" s="200" t="s">
        <v>64</v>
      </c>
      <c r="E140" s="228"/>
      <c r="F140" s="67"/>
      <c r="G140" s="93"/>
      <c r="H140" s="69"/>
      <c r="I140" s="69"/>
    </row>
    <row r="141" spans="1:9" s="104" customFormat="1" ht="47.25">
      <c r="A141" s="102"/>
      <c r="B141" s="25"/>
      <c r="C141" s="264" t="s">
        <v>788</v>
      </c>
      <c r="D141" s="200" t="s">
        <v>64</v>
      </c>
      <c r="E141" s="228"/>
      <c r="F141" s="67"/>
      <c r="G141" s="93"/>
      <c r="H141" s="69"/>
      <c r="I141" s="69"/>
    </row>
    <row r="142" spans="1:9" s="104" customFormat="1">
      <c r="A142" s="102"/>
      <c r="B142" s="25"/>
      <c r="C142" s="272"/>
      <c r="D142" s="160"/>
      <c r="E142" s="228"/>
      <c r="F142" s="67"/>
      <c r="G142" s="93"/>
      <c r="H142" s="69"/>
      <c r="I142" s="69"/>
    </row>
    <row r="143" spans="1:9" s="104" customFormat="1">
      <c r="A143" s="102"/>
      <c r="B143" s="25"/>
      <c r="C143" s="272"/>
      <c r="D143" s="160"/>
      <c r="E143" s="228"/>
      <c r="F143" s="67"/>
      <c r="G143" s="93"/>
      <c r="H143" s="69"/>
      <c r="I143" s="69"/>
    </row>
    <row r="144" spans="1:9" s="104" customFormat="1" ht="47.25">
      <c r="A144" s="102" t="s">
        <v>465</v>
      </c>
      <c r="B144" s="77" t="str">
        <f>IF(ISBLANK(C143),IF(ISBLANK(C144),5,CONCATENATE(COUNTA($B$4:B142)+1,".")))</f>
        <v>8.</v>
      </c>
      <c r="C144" s="264" t="s">
        <v>794</v>
      </c>
      <c r="D144" s="185"/>
      <c r="E144" s="139"/>
      <c r="F144" s="67"/>
      <c r="G144" s="93"/>
      <c r="H144" s="69"/>
      <c r="I144" s="69"/>
    </row>
    <row r="145" spans="1:12" s="104" customFormat="1" ht="31.5">
      <c r="A145" s="102"/>
      <c r="B145" s="25"/>
      <c r="C145" s="183" t="s">
        <v>790</v>
      </c>
      <c r="D145" s="200"/>
      <c r="E145" s="228"/>
      <c r="F145" s="67">
        <v>2</v>
      </c>
      <c r="G145" s="93" t="s">
        <v>1</v>
      </c>
      <c r="H145" s="69"/>
      <c r="I145" s="69">
        <f>F145*H145</f>
        <v>0</v>
      </c>
    </row>
    <row r="146" spans="1:12" s="104" customFormat="1" ht="31.5">
      <c r="A146" s="102"/>
      <c r="B146" s="25"/>
      <c r="C146" s="183" t="s">
        <v>791</v>
      </c>
      <c r="D146" s="200"/>
      <c r="E146" s="190"/>
      <c r="F146" s="67">
        <v>1</v>
      </c>
      <c r="G146" s="93" t="s">
        <v>1</v>
      </c>
      <c r="H146" s="69"/>
      <c r="I146" s="69">
        <f>F146*H146</f>
        <v>0</v>
      </c>
    </row>
    <row r="147" spans="1:12" s="104" customFormat="1" ht="31.5">
      <c r="A147" s="102"/>
      <c r="B147" s="25"/>
      <c r="C147" s="183" t="s">
        <v>792</v>
      </c>
      <c r="D147" s="200"/>
      <c r="E147" s="190"/>
      <c r="F147" s="67">
        <v>1</v>
      </c>
      <c r="G147" s="93" t="s">
        <v>1</v>
      </c>
      <c r="H147" s="69"/>
      <c r="I147" s="69">
        <f>F147*H147</f>
        <v>0</v>
      </c>
    </row>
    <row r="148" spans="1:12" s="104" customFormat="1" ht="31.5">
      <c r="A148" s="102"/>
      <c r="B148" s="25"/>
      <c r="C148" s="183" t="s">
        <v>793</v>
      </c>
      <c r="D148" s="200"/>
      <c r="E148" s="20"/>
      <c r="F148" s="67">
        <v>1</v>
      </c>
      <c r="G148" s="93" t="s">
        <v>1</v>
      </c>
      <c r="H148" s="69"/>
      <c r="I148" s="69">
        <f>F148*H148</f>
        <v>0</v>
      </c>
    </row>
    <row r="149" spans="1:12" s="104" customFormat="1">
      <c r="A149" s="102"/>
      <c r="B149" s="25"/>
      <c r="C149" s="154"/>
      <c r="D149" s="107"/>
      <c r="E149" s="8"/>
      <c r="F149" s="67"/>
      <c r="G149" s="68"/>
      <c r="H149" s="69"/>
      <c r="I149" s="69"/>
      <c r="L149" s="115"/>
    </row>
    <row r="150" spans="1:12" s="104" customFormat="1" ht="290.25" customHeight="1">
      <c r="A150" s="102" t="s">
        <v>465</v>
      </c>
      <c r="B150" s="77" t="str">
        <f>IF(ISBLANK(C149),IF(ISBLANK(C150),5,CONCATENATE(COUNTA($B$4:B148)+1,".")))</f>
        <v>9.</v>
      </c>
      <c r="C150" s="181" t="s">
        <v>427</v>
      </c>
      <c r="D150" s="107"/>
      <c r="E150" s="8"/>
      <c r="F150" s="212">
        <v>1</v>
      </c>
      <c r="G150" s="238" t="s">
        <v>1</v>
      </c>
      <c r="H150" s="211"/>
      <c r="I150" s="69">
        <f>F150*H150</f>
        <v>0</v>
      </c>
      <c r="L150" s="115"/>
    </row>
    <row r="151" spans="1:12" s="104" customFormat="1">
      <c r="A151" s="102"/>
      <c r="B151" s="25"/>
      <c r="C151" s="223"/>
      <c r="D151" s="107"/>
      <c r="E151" s="8"/>
      <c r="F151" s="67"/>
      <c r="G151" s="68"/>
      <c r="H151" s="69"/>
      <c r="I151" s="69"/>
      <c r="L151" s="115"/>
    </row>
    <row r="152" spans="1:12" s="104" customFormat="1">
      <c r="A152" s="102"/>
      <c r="B152" s="25"/>
      <c r="C152" s="223" t="s">
        <v>622</v>
      </c>
      <c r="D152" s="107"/>
      <c r="E152" s="8"/>
      <c r="F152" s="67"/>
      <c r="G152" s="68"/>
      <c r="H152" s="69"/>
      <c r="I152" s="69"/>
      <c r="L152" s="115"/>
    </row>
    <row r="153" spans="1:12" s="104" customFormat="1">
      <c r="A153" s="102"/>
      <c r="B153" s="25"/>
      <c r="C153" s="223" t="s">
        <v>623</v>
      </c>
      <c r="D153" s="107"/>
      <c r="E153" s="8"/>
      <c r="F153" s="67"/>
      <c r="G153" s="68"/>
      <c r="H153" s="69"/>
      <c r="I153" s="69"/>
      <c r="L153" s="115"/>
    </row>
    <row r="154" spans="1:12" s="104" customFormat="1" ht="31.5">
      <c r="A154" s="102"/>
      <c r="B154" s="25"/>
      <c r="C154" s="223" t="s">
        <v>624</v>
      </c>
      <c r="D154" s="107"/>
      <c r="E154" s="8"/>
      <c r="F154" s="67"/>
      <c r="G154" s="68"/>
      <c r="H154" s="69"/>
      <c r="I154" s="69"/>
      <c r="L154" s="115"/>
    </row>
    <row r="155" spans="1:12" s="104" customFormat="1">
      <c r="A155" s="102"/>
      <c r="B155" s="25"/>
      <c r="C155" s="223" t="s">
        <v>625</v>
      </c>
      <c r="D155" s="107"/>
      <c r="E155" s="8"/>
      <c r="F155" s="67"/>
      <c r="G155" s="68"/>
      <c r="H155" s="69"/>
      <c r="I155" s="69"/>
      <c r="L155" s="115"/>
    </row>
    <row r="156" spans="1:12" s="104" customFormat="1">
      <c r="A156" s="102"/>
      <c r="B156" s="25"/>
      <c r="C156" s="223" t="s">
        <v>626</v>
      </c>
      <c r="D156" s="107"/>
      <c r="E156" s="8"/>
      <c r="F156" s="67"/>
      <c r="G156" s="68"/>
      <c r="H156" s="69"/>
      <c r="I156" s="69"/>
      <c r="L156" s="115"/>
    </row>
    <row r="157" spans="1:12" s="104" customFormat="1">
      <c r="A157" s="102"/>
      <c r="B157" s="25"/>
      <c r="C157" s="223" t="s">
        <v>627</v>
      </c>
      <c r="D157" s="107"/>
      <c r="E157" s="8"/>
      <c r="F157" s="67"/>
      <c r="G157" s="68"/>
      <c r="H157" s="69"/>
      <c r="I157" s="69"/>
      <c r="L157" s="115"/>
    </row>
    <row r="158" spans="1:12" s="104" customFormat="1">
      <c r="A158" s="102"/>
      <c r="B158" s="25"/>
      <c r="C158" s="223" t="s">
        <v>628</v>
      </c>
      <c r="D158" s="107"/>
      <c r="E158" s="8"/>
      <c r="F158" s="67"/>
      <c r="G158" s="68"/>
      <c r="H158" s="69"/>
      <c r="I158" s="69"/>
      <c r="L158" s="115"/>
    </row>
    <row r="159" spans="1:12" s="104" customFormat="1" ht="31.5">
      <c r="A159" s="102"/>
      <c r="B159" s="25"/>
      <c r="C159" s="223" t="s">
        <v>629</v>
      </c>
      <c r="D159" s="107"/>
      <c r="E159" s="8"/>
      <c r="F159" s="67"/>
      <c r="G159" s="68"/>
      <c r="H159" s="69"/>
      <c r="I159" s="69"/>
      <c r="L159" s="115"/>
    </row>
    <row r="160" spans="1:12" s="104" customFormat="1">
      <c r="A160" s="102"/>
      <c r="B160" s="25"/>
      <c r="C160" s="223" t="s">
        <v>630</v>
      </c>
      <c r="D160" s="107"/>
      <c r="E160" s="8"/>
      <c r="F160" s="67"/>
      <c r="G160" s="68"/>
      <c r="H160" s="69"/>
      <c r="I160" s="69"/>
      <c r="L160" s="115"/>
    </row>
    <row r="161" spans="1:12" s="104" customFormat="1" ht="31.5">
      <c r="A161" s="102"/>
      <c r="B161" s="25"/>
      <c r="C161" s="224" t="s">
        <v>631</v>
      </c>
      <c r="D161" s="107"/>
      <c r="E161" s="8"/>
      <c r="F161" s="67"/>
      <c r="G161" s="68"/>
      <c r="H161" s="69"/>
      <c r="I161" s="69"/>
      <c r="L161" s="115"/>
    </row>
    <row r="162" spans="1:12" s="104" customFormat="1">
      <c r="A162" s="102"/>
      <c r="B162" s="25"/>
      <c r="C162" s="223" t="s">
        <v>632</v>
      </c>
      <c r="D162" s="107"/>
      <c r="E162" s="8"/>
      <c r="F162" s="67"/>
      <c r="G162" s="68"/>
      <c r="H162" s="69"/>
      <c r="I162" s="69"/>
      <c r="L162" s="115"/>
    </row>
    <row r="163" spans="1:12" s="104" customFormat="1" ht="31.5">
      <c r="A163" s="102"/>
      <c r="B163" s="25"/>
      <c r="C163" s="224" t="s">
        <v>633</v>
      </c>
      <c r="D163" s="107"/>
      <c r="E163" s="8"/>
      <c r="F163" s="67"/>
      <c r="G163" s="68"/>
      <c r="H163" s="69"/>
      <c r="I163" s="69"/>
      <c r="L163" s="115"/>
    </row>
    <row r="164" spans="1:12" s="104" customFormat="1">
      <c r="A164" s="102"/>
      <c r="B164" s="25"/>
      <c r="C164" s="223" t="s">
        <v>634</v>
      </c>
      <c r="D164" s="107"/>
      <c r="E164" s="8"/>
      <c r="F164" s="67"/>
      <c r="G164" s="68"/>
      <c r="H164" s="69"/>
      <c r="I164" s="69"/>
      <c r="L164" s="115"/>
    </row>
    <row r="165" spans="1:12" s="104" customFormat="1">
      <c r="A165" s="102"/>
      <c r="B165" s="25"/>
      <c r="C165" s="220"/>
      <c r="D165" s="107"/>
      <c r="E165" s="8"/>
      <c r="F165" s="67"/>
      <c r="G165" s="68"/>
      <c r="H165" s="69"/>
      <c r="I165" s="69"/>
      <c r="L165" s="115"/>
    </row>
    <row r="166" spans="1:12" s="104" customFormat="1">
      <c r="A166" s="102"/>
      <c r="B166" s="25"/>
      <c r="C166" s="221" t="s">
        <v>635</v>
      </c>
      <c r="D166" s="107"/>
      <c r="E166" s="8"/>
      <c r="F166" s="67"/>
      <c r="G166" s="68"/>
      <c r="H166" s="69"/>
      <c r="I166" s="69"/>
      <c r="L166" s="115"/>
    </row>
    <row r="167" spans="1:12" s="104" customFormat="1">
      <c r="A167" s="102"/>
      <c r="B167" s="25"/>
      <c r="C167" s="223" t="s">
        <v>636</v>
      </c>
      <c r="D167" s="107"/>
      <c r="E167" s="8"/>
      <c r="F167" s="67"/>
      <c r="G167" s="68"/>
      <c r="H167" s="69"/>
      <c r="I167" s="69"/>
      <c r="L167" s="115"/>
    </row>
    <row r="168" spans="1:12" s="104" customFormat="1" ht="20.25" customHeight="1">
      <c r="A168" s="102"/>
      <c r="B168" s="25"/>
      <c r="C168" s="223" t="s">
        <v>644</v>
      </c>
      <c r="D168" s="107"/>
      <c r="E168" s="8"/>
      <c r="F168" s="67"/>
      <c r="G168" s="68"/>
      <c r="H168" s="69"/>
      <c r="I168" s="69"/>
      <c r="L168" s="115"/>
    </row>
    <row r="169" spans="1:12" s="104" customFormat="1">
      <c r="A169" s="102"/>
      <c r="B169" s="25"/>
      <c r="C169" s="231"/>
      <c r="D169" s="107"/>
      <c r="E169" s="8"/>
      <c r="F169" s="67"/>
      <c r="G169" s="68"/>
      <c r="H169" s="69"/>
      <c r="I169" s="69"/>
      <c r="L169" s="115"/>
    </row>
    <row r="170" spans="1:12" s="104" customFormat="1">
      <c r="A170" s="102"/>
      <c r="B170" s="25"/>
      <c r="C170" s="223" t="s">
        <v>637</v>
      </c>
      <c r="D170" s="107"/>
      <c r="E170" s="8"/>
      <c r="F170" s="67"/>
      <c r="G170" s="68"/>
      <c r="H170" s="69"/>
      <c r="I170" s="69"/>
      <c r="L170" s="115"/>
    </row>
    <row r="171" spans="1:12" s="104" customFormat="1" ht="20.25">
      <c r="A171" s="102"/>
      <c r="B171" s="25"/>
      <c r="C171" s="224" t="s">
        <v>645</v>
      </c>
      <c r="D171" s="107"/>
      <c r="E171" s="8"/>
      <c r="F171" s="67"/>
      <c r="G171" s="68"/>
      <c r="H171" s="69"/>
      <c r="I171" s="69"/>
      <c r="L171" s="115"/>
    </row>
    <row r="172" spans="1:12" s="104" customFormat="1" ht="18.75">
      <c r="A172" s="102"/>
      <c r="B172" s="25"/>
      <c r="C172" s="224" t="s">
        <v>651</v>
      </c>
      <c r="D172" s="107"/>
      <c r="E172" s="8"/>
      <c r="F172" s="67"/>
      <c r="G172" s="68"/>
      <c r="H172" s="69"/>
      <c r="I172" s="69"/>
      <c r="L172" s="115"/>
    </row>
    <row r="173" spans="1:12" s="104" customFormat="1">
      <c r="A173" s="102"/>
      <c r="B173" s="25"/>
      <c r="C173" s="224" t="s">
        <v>638</v>
      </c>
      <c r="D173" s="107"/>
      <c r="E173" s="8"/>
      <c r="F173" s="67"/>
      <c r="G173" s="68"/>
      <c r="H173" s="69"/>
      <c r="I173" s="69"/>
      <c r="L173" s="115"/>
    </row>
    <row r="174" spans="1:12" s="104" customFormat="1">
      <c r="A174" s="102"/>
      <c r="B174" s="25"/>
      <c r="C174" s="224" t="s">
        <v>639</v>
      </c>
      <c r="D174" s="107"/>
      <c r="E174" s="8"/>
      <c r="F174" s="67"/>
      <c r="G174" s="68"/>
      <c r="H174" s="69"/>
      <c r="I174" s="69"/>
      <c r="L174" s="115"/>
    </row>
    <row r="175" spans="1:12" s="104" customFormat="1">
      <c r="A175" s="102"/>
      <c r="B175" s="25"/>
      <c r="C175" s="224"/>
      <c r="D175" s="107"/>
      <c r="E175" s="8"/>
      <c r="F175" s="67"/>
      <c r="G175" s="68"/>
      <c r="H175" s="69"/>
      <c r="I175" s="69"/>
      <c r="L175" s="115"/>
    </row>
    <row r="176" spans="1:12" s="104" customFormat="1">
      <c r="A176" s="102"/>
      <c r="B176" s="25"/>
      <c r="C176" s="223" t="s">
        <v>640</v>
      </c>
      <c r="D176" s="107"/>
      <c r="E176" s="8"/>
      <c r="F176" s="67"/>
      <c r="G176" s="68"/>
      <c r="H176" s="69"/>
      <c r="I176" s="69"/>
      <c r="L176" s="115"/>
    </row>
    <row r="177" spans="1:12" s="104" customFormat="1" ht="20.25">
      <c r="A177" s="102"/>
      <c r="B177" s="25"/>
      <c r="C177" s="224" t="s">
        <v>646</v>
      </c>
      <c r="D177" s="107"/>
      <c r="E177" s="8"/>
      <c r="F177" s="67"/>
      <c r="G177" s="68"/>
      <c r="H177" s="69"/>
      <c r="I177" s="69"/>
      <c r="L177" s="115"/>
    </row>
    <row r="178" spans="1:12" s="104" customFormat="1" ht="18.75">
      <c r="A178" s="102"/>
      <c r="B178" s="25"/>
      <c r="C178" s="224" t="s">
        <v>651</v>
      </c>
      <c r="D178" s="107"/>
      <c r="E178" s="8"/>
      <c r="F178" s="67"/>
      <c r="G178" s="68"/>
      <c r="H178" s="69"/>
      <c r="I178" s="69"/>
      <c r="L178" s="115"/>
    </row>
    <row r="179" spans="1:12" s="104" customFormat="1">
      <c r="A179" s="102"/>
      <c r="B179" s="25"/>
      <c r="C179" s="224" t="s">
        <v>641</v>
      </c>
      <c r="D179" s="107"/>
      <c r="E179" s="8"/>
      <c r="F179" s="67"/>
      <c r="G179" s="68"/>
      <c r="H179" s="69"/>
      <c r="I179" s="69"/>
      <c r="L179" s="115"/>
    </row>
    <row r="180" spans="1:12" s="104" customFormat="1">
      <c r="A180" s="102"/>
      <c r="B180" s="25"/>
      <c r="C180" s="224" t="s">
        <v>639</v>
      </c>
      <c r="D180" s="107"/>
      <c r="E180" s="8"/>
      <c r="F180" s="67"/>
      <c r="G180" s="68"/>
      <c r="H180" s="69"/>
      <c r="I180" s="69"/>
      <c r="L180" s="115"/>
    </row>
    <row r="181" spans="1:12" s="104" customFormat="1">
      <c r="A181" s="102"/>
      <c r="B181" s="25"/>
      <c r="C181" s="222"/>
      <c r="D181" s="107"/>
      <c r="E181" s="8"/>
      <c r="F181" s="67"/>
      <c r="G181" s="68"/>
      <c r="H181" s="69"/>
      <c r="I181" s="69"/>
      <c r="L181" s="115"/>
    </row>
    <row r="182" spans="1:12" s="104" customFormat="1">
      <c r="A182" s="102"/>
      <c r="B182" s="25"/>
      <c r="C182" s="223" t="s">
        <v>642</v>
      </c>
      <c r="D182" s="107"/>
      <c r="E182" s="8"/>
      <c r="F182" s="67"/>
      <c r="G182" s="68"/>
      <c r="H182" s="69"/>
      <c r="I182" s="69"/>
      <c r="L182" s="115"/>
    </row>
    <row r="183" spans="1:12" s="104" customFormat="1" ht="18.75">
      <c r="A183" s="102"/>
      <c r="B183" s="25"/>
      <c r="C183" s="224" t="s">
        <v>647</v>
      </c>
      <c r="D183" s="107"/>
      <c r="E183" s="8"/>
      <c r="F183" s="67"/>
      <c r="G183" s="68"/>
      <c r="H183" s="69"/>
      <c r="I183" s="69"/>
      <c r="L183" s="115"/>
    </row>
    <row r="184" spans="1:12" s="104" customFormat="1" ht="18.75">
      <c r="A184" s="102"/>
      <c r="B184" s="25"/>
      <c r="C184" s="224" t="s">
        <v>648</v>
      </c>
      <c r="D184" s="155"/>
      <c r="E184" s="8"/>
      <c r="F184" s="67"/>
      <c r="G184" s="68"/>
      <c r="H184" s="69"/>
      <c r="I184" s="69"/>
      <c r="L184" s="115"/>
    </row>
    <row r="185" spans="1:12" s="104" customFormat="1">
      <c r="A185" s="102"/>
      <c r="B185" s="25"/>
      <c r="C185" s="223" t="s">
        <v>643</v>
      </c>
      <c r="D185" s="155"/>
      <c r="E185" s="8"/>
      <c r="F185" s="67"/>
      <c r="G185" s="68"/>
      <c r="H185" s="69"/>
      <c r="I185" s="69"/>
      <c r="L185" s="115"/>
    </row>
    <row r="186" spans="1:12" s="104" customFormat="1" ht="18.75">
      <c r="A186" s="102"/>
      <c r="B186" s="25"/>
      <c r="C186" s="224" t="s">
        <v>649</v>
      </c>
      <c r="D186" s="155"/>
      <c r="E186" s="8"/>
      <c r="F186" s="67"/>
      <c r="G186" s="68"/>
      <c r="H186" s="69"/>
      <c r="I186" s="69"/>
      <c r="L186" s="115"/>
    </row>
    <row r="187" spans="1:12" s="104" customFormat="1" ht="20.25">
      <c r="A187" s="102"/>
      <c r="B187" s="25"/>
      <c r="C187" s="224" t="s">
        <v>650</v>
      </c>
      <c r="D187" s="155"/>
      <c r="E187" s="8"/>
      <c r="F187" s="67"/>
      <c r="G187" s="68"/>
      <c r="H187" s="69"/>
      <c r="I187" s="69"/>
      <c r="L187" s="115"/>
    </row>
    <row r="188" spans="1:12" s="104" customFormat="1">
      <c r="A188" s="102"/>
      <c r="B188" s="25"/>
      <c r="C188" s="155"/>
      <c r="D188" s="155"/>
      <c r="E188" s="8"/>
      <c r="F188" s="67"/>
      <c r="G188" s="68"/>
      <c r="H188" s="69"/>
      <c r="I188" s="69"/>
      <c r="L188" s="115"/>
    </row>
    <row r="189" spans="1:12" s="104" customFormat="1">
      <c r="A189" s="102"/>
      <c r="B189" s="25"/>
      <c r="C189" s="240" t="s">
        <v>652</v>
      </c>
      <c r="D189" s="155"/>
      <c r="E189" s="8"/>
      <c r="F189" s="67"/>
      <c r="G189" s="68"/>
      <c r="H189" s="69"/>
      <c r="I189" s="69"/>
      <c r="L189" s="115"/>
    </row>
    <row r="190" spans="1:12" s="104" customFormat="1" ht="126">
      <c r="A190" s="102"/>
      <c r="B190" s="25"/>
      <c r="C190" s="241" t="s">
        <v>668</v>
      </c>
      <c r="D190" s="155"/>
      <c r="E190" s="8"/>
      <c r="F190" s="67"/>
      <c r="G190" s="68"/>
      <c r="H190" s="69"/>
      <c r="I190" s="69"/>
      <c r="L190" s="115"/>
    </row>
    <row r="191" spans="1:12" s="104" customFormat="1">
      <c r="A191" s="102"/>
      <c r="B191" s="25"/>
      <c r="C191" s="242"/>
      <c r="D191" s="155"/>
      <c r="E191" s="8"/>
      <c r="F191" s="67"/>
      <c r="G191" s="68"/>
      <c r="H191" s="69"/>
      <c r="I191" s="69"/>
      <c r="L191" s="115"/>
    </row>
    <row r="192" spans="1:12" s="104" customFormat="1">
      <c r="A192" s="102"/>
      <c r="B192" s="25"/>
      <c r="C192" s="224" t="s">
        <v>653</v>
      </c>
      <c r="D192" s="155"/>
      <c r="E192" s="8"/>
      <c r="F192" s="67"/>
      <c r="G192" s="68"/>
      <c r="H192" s="69"/>
      <c r="I192" s="69"/>
      <c r="L192" s="115"/>
    </row>
    <row r="193" spans="1:12" s="104" customFormat="1" ht="31.5">
      <c r="A193" s="102"/>
      <c r="B193" s="25"/>
      <c r="C193" s="224" t="s">
        <v>654</v>
      </c>
      <c r="D193" s="155"/>
      <c r="E193" s="8"/>
      <c r="F193" s="67"/>
      <c r="G193" s="68"/>
      <c r="H193" s="69"/>
      <c r="I193" s="69"/>
      <c r="L193" s="115"/>
    </row>
    <row r="194" spans="1:12" s="104" customFormat="1" ht="31.5">
      <c r="A194" s="102"/>
      <c r="B194" s="25"/>
      <c r="C194" s="224" t="s">
        <v>655</v>
      </c>
      <c r="D194" s="155"/>
      <c r="E194" s="8"/>
      <c r="F194" s="67"/>
      <c r="G194" s="68"/>
      <c r="H194" s="69"/>
      <c r="I194" s="69"/>
      <c r="L194" s="115"/>
    </row>
    <row r="195" spans="1:12" s="104" customFormat="1" ht="31.5">
      <c r="A195" s="102"/>
      <c r="B195" s="25"/>
      <c r="C195" s="224" t="s">
        <v>656</v>
      </c>
      <c r="D195" s="155"/>
      <c r="E195" s="8"/>
      <c r="F195" s="67"/>
      <c r="G195" s="68"/>
      <c r="H195" s="69"/>
      <c r="I195" s="69"/>
      <c r="L195" s="115"/>
    </row>
    <row r="196" spans="1:12" s="104" customFormat="1" ht="31.5">
      <c r="A196" s="102"/>
      <c r="B196" s="25"/>
      <c r="C196" s="224" t="s">
        <v>657</v>
      </c>
      <c r="D196" s="155"/>
      <c r="E196" s="8"/>
      <c r="F196" s="67"/>
      <c r="G196" s="68"/>
      <c r="H196" s="69"/>
      <c r="I196" s="69"/>
      <c r="L196" s="115"/>
    </row>
    <row r="197" spans="1:12" s="104" customFormat="1" ht="31.5">
      <c r="A197" s="102"/>
      <c r="B197" s="25"/>
      <c r="C197" s="224" t="s">
        <v>658</v>
      </c>
      <c r="D197" s="155"/>
      <c r="E197" s="8"/>
      <c r="F197" s="67"/>
      <c r="G197" s="68"/>
      <c r="H197" s="69"/>
      <c r="I197" s="69"/>
      <c r="L197" s="115"/>
    </row>
    <row r="198" spans="1:12" s="104" customFormat="1">
      <c r="A198" s="102"/>
      <c r="B198" s="25"/>
      <c r="C198" s="243"/>
      <c r="D198" s="155"/>
      <c r="E198" s="8"/>
      <c r="F198" s="67"/>
      <c r="G198" s="68"/>
      <c r="H198" s="69"/>
      <c r="I198" s="69"/>
      <c r="L198" s="115"/>
    </row>
    <row r="199" spans="1:12" s="104" customFormat="1" ht="41.25" customHeight="1">
      <c r="A199" s="102"/>
      <c r="B199" s="25"/>
      <c r="C199" s="224" t="s">
        <v>659</v>
      </c>
      <c r="D199" s="155"/>
      <c r="E199" s="8"/>
      <c r="F199" s="67"/>
      <c r="G199" s="68"/>
      <c r="H199" s="69"/>
      <c r="I199" s="69"/>
      <c r="L199" s="115"/>
    </row>
    <row r="200" spans="1:12" s="104" customFormat="1">
      <c r="A200" s="102"/>
      <c r="B200" s="25"/>
      <c r="C200" s="243"/>
      <c r="D200" s="155"/>
      <c r="E200" s="8"/>
      <c r="F200" s="67"/>
      <c r="G200" s="68"/>
      <c r="H200" s="69"/>
      <c r="I200" s="69"/>
      <c r="L200" s="115"/>
    </row>
    <row r="201" spans="1:12" s="104" customFormat="1">
      <c r="A201" s="102"/>
      <c r="B201" s="25"/>
      <c r="C201" s="244" t="s">
        <v>660</v>
      </c>
      <c r="D201" s="155"/>
      <c r="E201" s="8"/>
      <c r="F201" s="67"/>
      <c r="G201" s="68"/>
      <c r="H201" s="69"/>
      <c r="I201" s="69"/>
      <c r="L201" s="115"/>
    </row>
    <row r="202" spans="1:12" s="104" customFormat="1">
      <c r="A202" s="102"/>
      <c r="B202" s="25"/>
      <c r="C202" s="224" t="s">
        <v>661</v>
      </c>
      <c r="D202" s="155"/>
      <c r="E202" s="8"/>
      <c r="F202" s="67"/>
      <c r="G202" s="68"/>
      <c r="H202" s="69"/>
      <c r="I202" s="69"/>
      <c r="L202" s="115"/>
    </row>
    <row r="203" spans="1:12" s="104" customFormat="1">
      <c r="A203" s="102"/>
      <c r="B203" s="25"/>
      <c r="C203" s="224" t="s">
        <v>662</v>
      </c>
      <c r="D203" s="155"/>
      <c r="E203" s="8"/>
      <c r="F203" s="67"/>
      <c r="G203" s="68"/>
      <c r="H203" s="69"/>
      <c r="I203" s="69"/>
      <c r="L203" s="115"/>
    </row>
    <row r="204" spans="1:12" s="104" customFormat="1">
      <c r="A204" s="102"/>
      <c r="B204" s="25"/>
      <c r="C204" s="181" t="s">
        <v>663</v>
      </c>
      <c r="D204" s="155"/>
      <c r="E204" s="8"/>
      <c r="F204" s="67"/>
      <c r="G204" s="68"/>
      <c r="H204" s="69"/>
      <c r="I204" s="69"/>
      <c r="L204" s="115"/>
    </row>
    <row r="205" spans="1:12" s="104" customFormat="1">
      <c r="A205" s="102"/>
      <c r="B205" s="25"/>
      <c r="C205" s="181" t="s">
        <v>664</v>
      </c>
      <c r="D205" s="155"/>
      <c r="E205" s="8"/>
      <c r="F205" s="67"/>
      <c r="G205" s="68"/>
      <c r="H205" s="69"/>
      <c r="I205" s="69"/>
      <c r="L205" s="115"/>
    </row>
    <row r="206" spans="1:12" s="104" customFormat="1">
      <c r="A206" s="102"/>
      <c r="B206" s="25"/>
      <c r="C206" s="241" t="s">
        <v>665</v>
      </c>
      <c r="D206" s="155"/>
      <c r="E206" s="8"/>
      <c r="F206" s="67"/>
      <c r="G206" s="68"/>
      <c r="H206" s="69"/>
      <c r="I206" s="69"/>
      <c r="L206" s="115"/>
    </row>
    <row r="207" spans="1:12" s="104" customFormat="1">
      <c r="A207" s="102"/>
      <c r="B207" s="25"/>
      <c r="C207" s="241"/>
      <c r="D207" s="155"/>
      <c r="E207" s="8"/>
      <c r="F207" s="67"/>
      <c r="G207" s="68"/>
      <c r="H207" s="69"/>
      <c r="I207" s="69"/>
      <c r="L207" s="115"/>
    </row>
    <row r="208" spans="1:12" s="104" customFormat="1">
      <c r="A208" s="102"/>
      <c r="B208" s="25"/>
      <c r="C208" s="280" t="s">
        <v>903</v>
      </c>
      <c r="D208" s="155"/>
      <c r="E208" s="8"/>
      <c r="F208" s="67"/>
      <c r="G208" s="68"/>
      <c r="H208" s="69"/>
      <c r="I208" s="69"/>
      <c r="L208" s="115"/>
    </row>
    <row r="209" spans="1:12" s="104" customFormat="1">
      <c r="A209" s="102"/>
      <c r="B209" s="25"/>
      <c r="C209" s="280" t="s">
        <v>904</v>
      </c>
      <c r="D209" s="155"/>
      <c r="E209" s="8"/>
      <c r="F209" s="67"/>
      <c r="G209" s="68"/>
      <c r="H209" s="69"/>
      <c r="I209" s="69"/>
      <c r="L209" s="115"/>
    </row>
    <row r="210" spans="1:12" s="104" customFormat="1">
      <c r="A210" s="102"/>
      <c r="B210" s="25"/>
      <c r="C210" s="280" t="s">
        <v>905</v>
      </c>
      <c r="D210" s="155"/>
      <c r="E210" s="8"/>
      <c r="F210" s="67"/>
      <c r="G210" s="68"/>
      <c r="H210" s="69"/>
      <c r="I210" s="69"/>
      <c r="L210" s="115"/>
    </row>
    <row r="211" spans="1:12" s="104" customFormat="1">
      <c r="A211" s="102"/>
      <c r="B211" s="25"/>
      <c r="C211" s="262" t="s">
        <v>906</v>
      </c>
      <c r="D211" s="155"/>
      <c r="E211" s="8"/>
      <c r="F211" s="67"/>
      <c r="G211" s="68"/>
      <c r="H211" s="69"/>
      <c r="I211" s="69"/>
      <c r="L211" s="115"/>
    </row>
    <row r="212" spans="1:12" s="104" customFormat="1">
      <c r="A212" s="102"/>
      <c r="B212" s="25"/>
      <c r="C212" s="280" t="s">
        <v>907</v>
      </c>
      <c r="D212" s="155"/>
      <c r="E212" s="8"/>
      <c r="F212" s="67"/>
      <c r="G212" s="68"/>
      <c r="H212" s="69"/>
      <c r="I212" s="69"/>
      <c r="L212" s="115"/>
    </row>
    <row r="213" spans="1:12" s="104" customFormat="1">
      <c r="A213" s="102"/>
      <c r="B213" s="25"/>
      <c r="C213" s="280" t="s">
        <v>908</v>
      </c>
      <c r="D213" s="155"/>
      <c r="E213" s="8"/>
      <c r="F213" s="67"/>
      <c r="G213" s="68"/>
      <c r="H213" s="69"/>
      <c r="I213" s="69"/>
      <c r="L213" s="115"/>
    </row>
    <row r="214" spans="1:12" s="104" customFormat="1">
      <c r="A214" s="102"/>
      <c r="B214" s="25"/>
      <c r="C214" s="280" t="s">
        <v>909</v>
      </c>
      <c r="D214" s="155"/>
      <c r="E214" s="8"/>
      <c r="F214" s="67"/>
      <c r="G214" s="68"/>
      <c r="H214" s="69"/>
      <c r="I214" s="69"/>
      <c r="L214" s="115"/>
    </row>
    <row r="215" spans="1:12" s="104" customFormat="1">
      <c r="A215" s="102"/>
      <c r="B215" s="25"/>
      <c r="C215" s="280" t="s">
        <v>910</v>
      </c>
      <c r="D215" s="155"/>
      <c r="E215" s="8"/>
      <c r="F215" s="67"/>
      <c r="G215" s="68"/>
      <c r="H215" s="69"/>
      <c r="I215" s="69"/>
      <c r="L215" s="115"/>
    </row>
    <row r="216" spans="1:12" s="104" customFormat="1">
      <c r="A216" s="102"/>
      <c r="B216" s="25"/>
      <c r="C216" s="267"/>
      <c r="D216" s="155"/>
      <c r="E216" s="8"/>
      <c r="F216" s="67"/>
      <c r="G216" s="68"/>
      <c r="H216" s="69"/>
      <c r="I216" s="69"/>
      <c r="L216" s="115"/>
    </row>
    <row r="217" spans="1:12" s="104" customFormat="1">
      <c r="A217" s="102"/>
      <c r="B217" s="25"/>
      <c r="C217" s="280" t="s">
        <v>904</v>
      </c>
      <c r="D217" s="155"/>
      <c r="E217" s="8"/>
      <c r="F217" s="67"/>
      <c r="G217" s="68"/>
      <c r="H217" s="69"/>
      <c r="I217" s="69"/>
      <c r="L217" s="115"/>
    </row>
    <row r="218" spans="1:12" s="104" customFormat="1">
      <c r="A218" s="102"/>
      <c r="B218" s="25"/>
      <c r="C218" s="280" t="s">
        <v>911</v>
      </c>
      <c r="D218" s="155"/>
      <c r="E218" s="8"/>
      <c r="F218" s="67"/>
      <c r="G218" s="68"/>
      <c r="H218" s="69"/>
      <c r="I218" s="69"/>
      <c r="L218" s="115"/>
    </row>
    <row r="219" spans="1:12" s="104" customFormat="1">
      <c r="A219" s="102"/>
      <c r="B219" s="25"/>
      <c r="C219" s="280" t="s">
        <v>912</v>
      </c>
      <c r="D219" s="155"/>
      <c r="E219" s="8"/>
      <c r="F219" s="67"/>
      <c r="G219" s="68"/>
      <c r="H219" s="69"/>
      <c r="I219" s="69"/>
      <c r="L219" s="115"/>
    </row>
    <row r="220" spans="1:12" s="104" customFormat="1">
      <c r="A220" s="102"/>
      <c r="B220" s="25"/>
      <c r="C220" s="280" t="s">
        <v>913</v>
      </c>
      <c r="D220" s="155"/>
      <c r="E220" s="8"/>
      <c r="F220" s="67"/>
      <c r="G220" s="68"/>
      <c r="H220" s="69"/>
      <c r="I220" s="69"/>
      <c r="L220" s="115"/>
    </row>
    <row r="221" spans="1:12" s="104" customFormat="1">
      <c r="A221" s="102"/>
      <c r="B221" s="25"/>
      <c r="C221" s="280" t="s">
        <v>909</v>
      </c>
      <c r="D221" s="155"/>
      <c r="E221" s="8"/>
      <c r="F221" s="67"/>
      <c r="G221" s="68"/>
      <c r="H221" s="69"/>
      <c r="I221" s="69"/>
      <c r="L221" s="115"/>
    </row>
    <row r="222" spans="1:12" s="104" customFormat="1">
      <c r="A222" s="102"/>
      <c r="B222" s="25"/>
      <c r="C222" s="241"/>
      <c r="D222" s="155"/>
      <c r="E222" s="8"/>
      <c r="F222" s="67"/>
      <c r="G222" s="68"/>
      <c r="H222" s="69"/>
      <c r="I222" s="69"/>
      <c r="L222" s="115"/>
    </row>
    <row r="223" spans="1:12" s="104" customFormat="1">
      <c r="A223" s="102"/>
      <c r="B223" s="25"/>
      <c r="C223" s="223" t="s">
        <v>666</v>
      </c>
      <c r="D223" s="155"/>
      <c r="E223" s="8"/>
      <c r="F223" s="67"/>
      <c r="G223" s="68"/>
      <c r="H223" s="69"/>
      <c r="I223" s="69"/>
      <c r="L223" s="115"/>
    </row>
    <row r="224" spans="1:12" s="104" customFormat="1" ht="31.5">
      <c r="A224" s="102"/>
      <c r="B224" s="25"/>
      <c r="C224" s="223" t="s">
        <v>667</v>
      </c>
      <c r="D224" s="155"/>
      <c r="E224" s="8"/>
      <c r="F224" s="67"/>
      <c r="G224" s="68"/>
      <c r="H224" s="69"/>
      <c r="I224" s="69"/>
      <c r="L224" s="115"/>
    </row>
    <row r="225" spans="1:12" s="104" customFormat="1">
      <c r="A225" s="102"/>
      <c r="B225" s="25"/>
      <c r="C225" s="226" t="s">
        <v>610</v>
      </c>
      <c r="D225" s="155"/>
      <c r="E225" s="8"/>
      <c r="F225" s="67"/>
      <c r="G225" s="68"/>
      <c r="H225" s="69"/>
      <c r="I225" s="69"/>
      <c r="L225" s="115"/>
    </row>
    <row r="226" spans="1:12" s="104" customFormat="1">
      <c r="A226" s="102"/>
      <c r="B226" s="25"/>
      <c r="C226" s="155"/>
      <c r="D226" s="155"/>
      <c r="E226" s="8"/>
      <c r="F226" s="67"/>
      <c r="G226" s="68"/>
      <c r="H226" s="69"/>
      <c r="I226" s="69"/>
      <c r="L226" s="115"/>
    </row>
    <row r="227" spans="1:12" s="104" customFormat="1">
      <c r="A227" s="102"/>
      <c r="B227" s="25"/>
      <c r="C227" s="256" t="s">
        <v>466</v>
      </c>
      <c r="E227" s="20"/>
      <c r="F227" s="67"/>
      <c r="G227" s="93"/>
      <c r="H227" s="69"/>
      <c r="I227" s="69"/>
    </row>
    <row r="228" spans="1:12" s="104" customFormat="1">
      <c r="A228" s="102"/>
      <c r="B228" s="25"/>
      <c r="C228" s="256" t="s">
        <v>718</v>
      </c>
      <c r="E228" s="20"/>
      <c r="F228" s="67"/>
      <c r="G228" s="93"/>
      <c r="H228" s="69"/>
      <c r="I228" s="69"/>
    </row>
    <row r="229" spans="1:12" s="104" customFormat="1">
      <c r="A229" s="102"/>
      <c r="B229" s="25"/>
      <c r="C229" s="256" t="s">
        <v>719</v>
      </c>
      <c r="E229" s="20"/>
      <c r="F229" s="67"/>
      <c r="G229" s="93"/>
      <c r="H229" s="69"/>
      <c r="I229" s="69"/>
    </row>
    <row r="230" spans="1:12" s="104" customFormat="1">
      <c r="A230" s="102"/>
      <c r="B230" s="25"/>
      <c r="C230" s="256" t="s">
        <v>720</v>
      </c>
      <c r="E230" s="20"/>
      <c r="F230" s="67"/>
      <c r="G230" s="93"/>
      <c r="H230" s="69"/>
      <c r="I230" s="69"/>
    </row>
    <row r="231" spans="1:12" s="104" customFormat="1">
      <c r="A231" s="102"/>
      <c r="B231" s="25"/>
      <c r="C231" s="256" t="s">
        <v>721</v>
      </c>
      <c r="E231" s="20"/>
      <c r="F231" s="67"/>
      <c r="G231" s="93"/>
      <c r="H231" s="69"/>
      <c r="I231" s="69"/>
    </row>
    <row r="232" spans="1:12" s="104" customFormat="1">
      <c r="A232" s="102"/>
      <c r="B232" s="25"/>
      <c r="C232" s="256"/>
      <c r="E232" s="20"/>
      <c r="F232" s="67"/>
      <c r="G232" s="93"/>
      <c r="H232" s="69"/>
      <c r="I232" s="69"/>
    </row>
    <row r="233" spans="1:12" s="104" customFormat="1">
      <c r="A233" s="102"/>
      <c r="B233" s="25"/>
      <c r="C233" s="256" t="s">
        <v>468</v>
      </c>
      <c r="E233" s="20"/>
      <c r="F233" s="67"/>
      <c r="G233" s="93"/>
      <c r="H233" s="69"/>
      <c r="I233" s="69"/>
    </row>
    <row r="234" spans="1:12" s="104" customFormat="1">
      <c r="A234" s="102"/>
      <c r="B234" s="25"/>
      <c r="C234" s="256" t="s">
        <v>722</v>
      </c>
      <c r="E234" s="20"/>
      <c r="F234" s="67"/>
      <c r="G234" s="93"/>
      <c r="H234" s="69"/>
      <c r="I234" s="69"/>
    </row>
    <row r="235" spans="1:12" s="104" customFormat="1">
      <c r="A235" s="102"/>
      <c r="B235" s="25"/>
      <c r="C235" s="268" t="s">
        <v>729</v>
      </c>
      <c r="E235" s="20"/>
      <c r="F235" s="67"/>
      <c r="G235" s="93"/>
      <c r="H235" s="69"/>
      <c r="I235" s="69"/>
    </row>
    <row r="236" spans="1:12" s="104" customFormat="1">
      <c r="A236" s="102"/>
      <c r="B236" s="25"/>
      <c r="C236" s="256" t="s">
        <v>723</v>
      </c>
      <c r="E236" s="20"/>
      <c r="F236" s="67"/>
      <c r="G236" s="93"/>
      <c r="H236" s="69"/>
      <c r="I236" s="69"/>
    </row>
    <row r="237" spans="1:12" s="104" customFormat="1">
      <c r="A237" s="102"/>
      <c r="B237" s="25"/>
      <c r="C237" s="256" t="s">
        <v>724</v>
      </c>
      <c r="E237" s="20"/>
      <c r="F237" s="67"/>
      <c r="G237" s="93"/>
      <c r="H237" s="69"/>
      <c r="I237" s="69"/>
    </row>
    <row r="238" spans="1:12" s="104" customFormat="1">
      <c r="A238" s="102"/>
      <c r="B238" s="25"/>
      <c r="C238" s="256" t="s">
        <v>725</v>
      </c>
      <c r="E238" s="20"/>
      <c r="F238" s="67"/>
      <c r="G238" s="93"/>
      <c r="H238" s="69"/>
      <c r="I238" s="69"/>
    </row>
    <row r="239" spans="1:12" s="104" customFormat="1">
      <c r="A239" s="102"/>
      <c r="B239" s="25"/>
      <c r="C239" s="256" t="s">
        <v>726</v>
      </c>
      <c r="E239" s="20"/>
      <c r="F239" s="67"/>
      <c r="G239" s="93"/>
      <c r="H239" s="69"/>
      <c r="I239" s="69"/>
    </row>
    <row r="240" spans="1:12" s="104" customFormat="1">
      <c r="A240" s="102"/>
      <c r="B240" s="25"/>
      <c r="C240" s="256" t="s">
        <v>728</v>
      </c>
      <c r="E240" s="20"/>
      <c r="F240" s="67"/>
      <c r="G240" s="93"/>
      <c r="H240" s="69"/>
      <c r="I240" s="69"/>
    </row>
    <row r="241" spans="1:12" s="104" customFormat="1">
      <c r="A241" s="102"/>
      <c r="B241" s="25"/>
      <c r="C241" s="256" t="s">
        <v>727</v>
      </c>
      <c r="E241" s="20"/>
      <c r="F241" s="67"/>
      <c r="G241" s="93"/>
      <c r="H241" s="69"/>
      <c r="I241" s="69"/>
    </row>
    <row r="242" spans="1:12" s="104" customFormat="1">
      <c r="A242" s="102"/>
      <c r="B242" s="25"/>
      <c r="C242" s="256"/>
      <c r="E242" s="20"/>
      <c r="F242" s="67"/>
      <c r="G242" s="93"/>
      <c r="H242" s="69"/>
      <c r="I242" s="69"/>
    </row>
    <row r="243" spans="1:12" s="104" customFormat="1" ht="63">
      <c r="A243" s="102"/>
      <c r="B243" s="25"/>
      <c r="C243" s="255" t="s">
        <v>730</v>
      </c>
      <c r="E243" s="20"/>
      <c r="F243" s="67"/>
      <c r="G243" s="93"/>
      <c r="H243" s="69"/>
      <c r="I243" s="69"/>
    </row>
    <row r="244" spans="1:12" s="104" customFormat="1">
      <c r="A244" s="102"/>
      <c r="B244" s="25"/>
      <c r="C244" s="39"/>
      <c r="E244" s="20"/>
      <c r="F244" s="67"/>
      <c r="G244" s="93"/>
      <c r="H244" s="69"/>
      <c r="I244" s="69"/>
    </row>
    <row r="245" spans="1:12" s="104" customFormat="1">
      <c r="A245" s="102"/>
      <c r="B245" s="25"/>
      <c r="C245" s="280" t="s">
        <v>467</v>
      </c>
      <c r="E245" s="20"/>
      <c r="F245" s="67"/>
      <c r="G245" s="93"/>
      <c r="H245" s="69"/>
      <c r="I245" s="69"/>
    </row>
    <row r="246" spans="1:12" s="104" customFormat="1">
      <c r="A246" s="102"/>
      <c r="B246" s="25"/>
      <c r="C246" s="280" t="s">
        <v>731</v>
      </c>
      <c r="E246" s="20"/>
      <c r="F246" s="67"/>
      <c r="G246" s="93"/>
      <c r="H246" s="69"/>
      <c r="I246" s="69"/>
    </row>
    <row r="247" spans="1:12" s="104" customFormat="1">
      <c r="A247" s="102"/>
      <c r="B247" s="25"/>
      <c r="C247" s="226" t="s">
        <v>610</v>
      </c>
      <c r="E247" s="20"/>
      <c r="F247" s="67"/>
      <c r="G247" s="93"/>
      <c r="H247" s="69"/>
      <c r="I247" s="69"/>
    </row>
    <row r="248" spans="1:12" s="104" customFormat="1">
      <c r="A248" s="102"/>
      <c r="B248" s="25"/>
      <c r="C248" s="226"/>
      <c r="E248" s="20"/>
      <c r="F248" s="67"/>
      <c r="G248" s="93"/>
      <c r="H248" s="69"/>
      <c r="I248" s="69"/>
    </row>
    <row r="249" spans="1:12" s="104" customFormat="1" ht="315">
      <c r="A249" s="102" t="s">
        <v>465</v>
      </c>
      <c r="B249" s="77" t="str">
        <f>IF(ISBLANK(C248),IF(ISBLANK(C249),5,CONCATENATE(COUNTA($B$4:B187)+1,".")))</f>
        <v>10.</v>
      </c>
      <c r="C249" s="117" t="s">
        <v>812</v>
      </c>
      <c r="D249" s="77"/>
      <c r="E249" s="102"/>
      <c r="F249" s="67">
        <v>1</v>
      </c>
      <c r="G249" s="210" t="s">
        <v>1</v>
      </c>
      <c r="H249" s="69"/>
      <c r="I249" s="69">
        <f>F249*H249</f>
        <v>0</v>
      </c>
    </row>
    <row r="250" spans="1:12" s="104" customFormat="1">
      <c r="A250" s="269"/>
      <c r="B250" s="269"/>
      <c r="C250" s="117" t="s">
        <v>815</v>
      </c>
      <c r="D250" s="77"/>
      <c r="E250" s="102"/>
      <c r="F250" s="90"/>
      <c r="G250" s="90"/>
      <c r="H250" s="69"/>
      <c r="I250" s="69"/>
    </row>
    <row r="251" spans="1:12" s="104" customFormat="1">
      <c r="A251" s="269"/>
      <c r="B251" s="269"/>
      <c r="C251" s="117" t="s">
        <v>818</v>
      </c>
      <c r="D251" s="77"/>
      <c r="E251" s="102"/>
      <c r="F251" s="90"/>
      <c r="G251" s="90"/>
      <c r="H251" s="69"/>
      <c r="I251" s="69"/>
    </row>
    <row r="252" spans="1:12" s="104" customFormat="1">
      <c r="A252" s="269"/>
      <c r="B252" s="269"/>
      <c r="C252" s="117" t="s">
        <v>816</v>
      </c>
      <c r="D252" s="77"/>
      <c r="E252" s="102"/>
      <c r="F252" s="90"/>
      <c r="G252" s="90"/>
      <c r="H252" s="69"/>
      <c r="I252" s="69"/>
    </row>
    <row r="253" spans="1:12" s="104" customFormat="1">
      <c r="A253" s="269"/>
      <c r="B253" s="269"/>
      <c r="C253" s="117" t="s">
        <v>817</v>
      </c>
      <c r="D253" s="200"/>
      <c r="E253" s="249"/>
      <c r="F253" s="67"/>
      <c r="G253" s="210"/>
      <c r="H253" s="69"/>
      <c r="I253" s="69"/>
    </row>
    <row r="254" spans="1:12" s="104" customFormat="1">
      <c r="A254" s="269"/>
      <c r="B254" s="269"/>
      <c r="C254" s="117" t="s">
        <v>813</v>
      </c>
      <c r="D254" s="77"/>
      <c r="E254" s="102"/>
      <c r="F254" s="90"/>
      <c r="G254" s="90"/>
      <c r="H254" s="69"/>
      <c r="I254" s="69"/>
    </row>
    <row r="255" spans="1:12" s="104" customFormat="1">
      <c r="A255" s="269"/>
      <c r="B255" s="269"/>
      <c r="C255" s="117" t="s">
        <v>814</v>
      </c>
      <c r="D255" s="77"/>
      <c r="E255" s="102"/>
      <c r="F255" s="90"/>
      <c r="G255" s="90"/>
      <c r="H255" s="69"/>
      <c r="I255" s="69"/>
    </row>
    <row r="256" spans="1:12" s="104" customFormat="1">
      <c r="A256" s="102"/>
      <c r="B256" s="25"/>
      <c r="C256" s="226" t="s">
        <v>610</v>
      </c>
      <c r="D256" s="8"/>
      <c r="E256" s="8"/>
      <c r="F256" s="212"/>
      <c r="G256" s="210"/>
      <c r="H256" s="211"/>
      <c r="I256" s="211"/>
      <c r="L256" s="115"/>
    </row>
    <row r="257" spans="1:12" s="104" customFormat="1">
      <c r="A257" s="102"/>
      <c r="B257" s="25"/>
      <c r="C257" s="226"/>
      <c r="E257" s="20"/>
      <c r="F257" s="67"/>
      <c r="G257" s="93"/>
      <c r="H257" s="69"/>
      <c r="I257" s="69"/>
    </row>
    <row r="258" spans="1:12" s="104" customFormat="1" ht="141.75">
      <c r="A258" s="102" t="s">
        <v>465</v>
      </c>
      <c r="B258" s="77" t="str">
        <f>IF(ISBLANK(C257),IF(ISBLANK(C258),5,CONCATENATE(COUNTA($B$4:B195)+1,".")))</f>
        <v>10.</v>
      </c>
      <c r="C258" s="117" t="s">
        <v>819</v>
      </c>
      <c r="D258" s="200"/>
      <c r="E258" s="249"/>
      <c r="F258" s="67">
        <v>1</v>
      </c>
      <c r="G258" s="210" t="s">
        <v>1</v>
      </c>
      <c r="H258" s="69"/>
      <c r="I258" s="69">
        <f>F258*H258</f>
        <v>0</v>
      </c>
    </row>
    <row r="259" spans="1:12" s="104" customFormat="1">
      <c r="A259" s="102"/>
      <c r="B259" s="25"/>
      <c r="C259" s="117" t="s">
        <v>821</v>
      </c>
      <c r="D259" s="77"/>
      <c r="E259" s="102"/>
      <c r="F259" s="90"/>
      <c r="G259" s="90"/>
      <c r="H259" s="69"/>
      <c r="I259" s="69"/>
    </row>
    <row r="260" spans="1:12" s="104" customFormat="1">
      <c r="A260" s="102"/>
      <c r="B260" s="25"/>
      <c r="C260" s="117" t="s">
        <v>823</v>
      </c>
      <c r="D260" s="77"/>
      <c r="E260" s="102"/>
      <c r="F260" s="90"/>
      <c r="G260" s="90"/>
      <c r="H260" s="69"/>
      <c r="I260" s="69"/>
    </row>
    <row r="261" spans="1:12" s="104" customFormat="1">
      <c r="A261" s="102"/>
      <c r="B261" s="25"/>
      <c r="C261" s="117" t="s">
        <v>820</v>
      </c>
      <c r="D261" s="77"/>
      <c r="E261" s="102"/>
      <c r="F261" s="90"/>
      <c r="G261" s="90"/>
      <c r="H261" s="69"/>
      <c r="I261" s="69"/>
    </row>
    <row r="262" spans="1:12" s="104" customFormat="1">
      <c r="A262" s="102"/>
      <c r="B262" s="25"/>
      <c r="C262" s="117" t="s">
        <v>822</v>
      </c>
      <c r="D262" s="200"/>
      <c r="E262" s="249"/>
      <c r="F262" s="118"/>
      <c r="G262" s="118"/>
      <c r="H262" s="69"/>
      <c r="I262" s="69"/>
    </row>
    <row r="263" spans="1:12" s="104" customFormat="1">
      <c r="A263" s="102"/>
      <c r="B263" s="25"/>
      <c r="C263" s="117" t="s">
        <v>813</v>
      </c>
      <c r="D263" s="77"/>
      <c r="E263" s="102"/>
      <c r="F263" s="90"/>
      <c r="G263" s="90"/>
      <c r="H263" s="69"/>
      <c r="I263" s="69"/>
    </row>
    <row r="264" spans="1:12" s="104" customFormat="1">
      <c r="A264" s="102"/>
      <c r="B264" s="25"/>
      <c r="C264" s="117" t="s">
        <v>814</v>
      </c>
      <c r="D264" s="77"/>
      <c r="E264" s="102"/>
      <c r="F264" s="90"/>
      <c r="G264" s="90"/>
      <c r="H264" s="69"/>
      <c r="I264" s="69"/>
    </row>
    <row r="265" spans="1:12" s="104" customFormat="1">
      <c r="A265" s="102"/>
      <c r="B265" s="25"/>
      <c r="C265" s="226" t="s">
        <v>610</v>
      </c>
      <c r="D265" s="8"/>
      <c r="E265" s="8"/>
      <c r="F265" s="212"/>
      <c r="G265" s="210"/>
      <c r="H265" s="211"/>
      <c r="I265" s="211"/>
      <c r="L265" s="115"/>
    </row>
    <row r="266" spans="1:12" s="104" customFormat="1">
      <c r="A266" s="102"/>
      <c r="B266" s="25"/>
      <c r="C266" s="226"/>
      <c r="E266" s="20"/>
      <c r="F266" s="67"/>
      <c r="G266" s="93"/>
      <c r="H266" s="69"/>
      <c r="I266" s="69"/>
    </row>
    <row r="267" spans="1:12" s="104" customFormat="1" ht="94.5">
      <c r="A267" s="102" t="s">
        <v>465</v>
      </c>
      <c r="B267" s="77" t="str">
        <f>IF(ISBLANK(C266),IF(ISBLANK(C267),5,CONCATENATE(COUNTA($B$4:B203)+1,".")))</f>
        <v>10.</v>
      </c>
      <c r="C267" s="117" t="s">
        <v>827</v>
      </c>
      <c r="D267" s="200"/>
      <c r="E267" s="249"/>
      <c r="F267" s="67">
        <v>1</v>
      </c>
      <c r="G267" s="210" t="s">
        <v>1</v>
      </c>
      <c r="H267" s="69"/>
      <c r="I267" s="69">
        <f>F267*H267</f>
        <v>0</v>
      </c>
    </row>
    <row r="268" spans="1:12" s="104" customFormat="1">
      <c r="A268" s="102"/>
      <c r="B268" s="25"/>
      <c r="C268" s="117" t="s">
        <v>824</v>
      </c>
      <c r="D268" s="77"/>
      <c r="E268" s="102"/>
      <c r="F268" s="90"/>
      <c r="G268" s="90"/>
      <c r="H268" s="69"/>
      <c r="I268" s="69"/>
    </row>
    <row r="269" spans="1:12" s="104" customFormat="1">
      <c r="A269" s="102"/>
      <c r="B269" s="25"/>
      <c r="C269" s="117" t="s">
        <v>823</v>
      </c>
      <c r="D269" s="77"/>
      <c r="E269" s="102"/>
      <c r="F269" s="90"/>
      <c r="G269" s="90"/>
      <c r="H269" s="69"/>
      <c r="I269" s="69"/>
    </row>
    <row r="270" spans="1:12" s="104" customFormat="1">
      <c r="A270" s="102"/>
      <c r="B270" s="25"/>
      <c r="C270" s="117" t="s">
        <v>825</v>
      </c>
      <c r="D270" s="77"/>
      <c r="E270" s="102"/>
      <c r="F270" s="90"/>
      <c r="G270" s="90"/>
      <c r="H270" s="69"/>
      <c r="I270" s="69"/>
    </row>
    <row r="271" spans="1:12" s="104" customFormat="1">
      <c r="A271" s="102"/>
      <c r="B271" s="25"/>
      <c r="C271" s="117" t="s">
        <v>826</v>
      </c>
      <c r="D271" s="200"/>
      <c r="E271" s="249"/>
      <c r="F271" s="118"/>
      <c r="G271" s="118"/>
      <c r="H271" s="69"/>
      <c r="I271" s="69"/>
    </row>
    <row r="272" spans="1:12" s="104" customFormat="1">
      <c r="A272" s="102"/>
      <c r="B272" s="25"/>
      <c r="C272" s="117" t="s">
        <v>813</v>
      </c>
      <c r="D272" s="77"/>
      <c r="E272" s="102"/>
      <c r="F272" s="90"/>
      <c r="G272" s="90"/>
      <c r="H272" s="69"/>
      <c r="I272" s="69"/>
    </row>
    <row r="273" spans="1:12" s="104" customFormat="1">
      <c r="A273" s="102"/>
      <c r="B273" s="25"/>
      <c r="C273" s="117" t="s">
        <v>814</v>
      </c>
      <c r="D273" s="77"/>
      <c r="E273" s="102"/>
      <c r="F273" s="90"/>
      <c r="G273" s="90"/>
      <c r="H273" s="69"/>
      <c r="I273" s="69"/>
    </row>
    <row r="274" spans="1:12" s="104" customFormat="1">
      <c r="A274" s="102"/>
      <c r="B274" s="25"/>
      <c r="C274" s="226"/>
      <c r="E274" s="20"/>
      <c r="F274" s="67"/>
      <c r="G274" s="93"/>
      <c r="H274" s="69"/>
      <c r="I274" s="69"/>
    </row>
    <row r="275" spans="1:12" s="104" customFormat="1" ht="31.5">
      <c r="A275" s="102">
        <v>40</v>
      </c>
      <c r="B275" s="77" t="str">
        <f>IF(ISBLANK(C274),IF(ISBLANK(C275),5,CONCATENATE(COUNTA($B$4:B274)+1,".")))</f>
        <v>13.</v>
      </c>
      <c r="C275" s="208" t="s">
        <v>828</v>
      </c>
      <c r="D275" s="8"/>
      <c r="E275" s="8"/>
      <c r="F275" s="212"/>
      <c r="G275" s="210"/>
      <c r="H275" s="211"/>
      <c r="I275" s="211"/>
      <c r="L275" s="115"/>
    </row>
    <row r="276" spans="1:12" s="104" customFormat="1">
      <c r="A276" s="102"/>
      <c r="B276" s="25"/>
      <c r="C276" s="209" t="s">
        <v>829</v>
      </c>
      <c r="D276" s="8"/>
      <c r="E276" s="8"/>
      <c r="F276" s="212">
        <v>2</v>
      </c>
      <c r="G276" s="210" t="s">
        <v>1</v>
      </c>
      <c r="H276" s="211"/>
      <c r="I276" s="69">
        <f>F276*H276</f>
        <v>0</v>
      </c>
      <c r="L276" s="115"/>
    </row>
    <row r="277" spans="1:12" s="104" customFormat="1">
      <c r="A277" s="102"/>
      <c r="B277" s="25"/>
      <c r="C277" s="209" t="s">
        <v>830</v>
      </c>
      <c r="D277" s="8"/>
      <c r="E277" s="8"/>
      <c r="F277" s="212">
        <v>2</v>
      </c>
      <c r="G277" s="210" t="s">
        <v>1</v>
      </c>
      <c r="H277" s="211"/>
      <c r="I277" s="69">
        <f>F277*H277</f>
        <v>0</v>
      </c>
      <c r="L277" s="115"/>
    </row>
    <row r="278" spans="1:12" s="104" customFormat="1">
      <c r="A278" s="102"/>
      <c r="B278" s="25"/>
      <c r="C278" s="209" t="s">
        <v>691</v>
      </c>
      <c r="D278" s="8"/>
      <c r="E278" s="8"/>
      <c r="F278" s="212"/>
      <c r="G278" s="210"/>
      <c r="H278" s="211"/>
      <c r="I278" s="211"/>
      <c r="L278" s="115"/>
    </row>
    <row r="279" spans="1:12" s="104" customFormat="1">
      <c r="A279" s="102"/>
      <c r="B279" s="25"/>
      <c r="C279" s="226" t="s">
        <v>610</v>
      </c>
      <c r="D279" s="8"/>
      <c r="E279" s="8"/>
      <c r="F279" s="212"/>
      <c r="G279" s="210"/>
      <c r="H279" s="211"/>
      <c r="I279" s="211"/>
      <c r="L279" s="115"/>
    </row>
    <row r="280" spans="1:12" s="104" customFormat="1">
      <c r="A280" s="102"/>
      <c r="B280" s="25"/>
      <c r="C280" s="39"/>
      <c r="E280" s="20"/>
      <c r="F280" s="67"/>
      <c r="G280" s="93"/>
      <c r="H280" s="69"/>
      <c r="I280" s="69"/>
    </row>
    <row r="281" spans="1:12" s="104" customFormat="1" ht="47.25">
      <c r="A281" s="102" t="s">
        <v>465</v>
      </c>
      <c r="B281" s="77" t="str">
        <f>IF(ISBLANK(C280),IF(ISBLANK(C281),5,CONCATENATE(COUNTA($B$4:B247)+1,".")))</f>
        <v>10.</v>
      </c>
      <c r="C281" s="246" t="s">
        <v>797</v>
      </c>
      <c r="E281" s="20"/>
      <c r="F281" s="67">
        <v>950</v>
      </c>
      <c r="G281" s="210" t="s">
        <v>53</v>
      </c>
      <c r="H281" s="69"/>
      <c r="I281" s="69">
        <f>F281*H281</f>
        <v>0</v>
      </c>
    </row>
    <row r="282" spans="1:12" s="104" customFormat="1">
      <c r="A282" s="102"/>
      <c r="B282" s="25"/>
      <c r="C282" s="39"/>
      <c r="E282" s="20"/>
      <c r="F282" s="67"/>
      <c r="G282" s="93"/>
      <c r="H282" s="69"/>
      <c r="I282" s="69"/>
    </row>
    <row r="283" spans="1:12" s="104" customFormat="1" ht="47.25">
      <c r="A283" s="102" t="s">
        <v>465</v>
      </c>
      <c r="B283" s="77" t="str">
        <f>IF(ISBLANK(C282),IF(ISBLANK(C283),5,CONCATENATE(COUNTA($B$4:B281)+1,".")))</f>
        <v>15.</v>
      </c>
      <c r="C283" s="246" t="s">
        <v>673</v>
      </c>
      <c r="E283" s="20"/>
      <c r="F283" s="67">
        <v>1150</v>
      </c>
      <c r="G283" s="210" t="s">
        <v>53</v>
      </c>
      <c r="H283" s="69"/>
      <c r="I283" s="69">
        <f>F283*H283</f>
        <v>0</v>
      </c>
    </row>
    <row r="284" spans="1:12" s="104" customFormat="1">
      <c r="A284" s="102"/>
      <c r="B284" s="77"/>
      <c r="C284" s="246"/>
      <c r="E284" s="20"/>
      <c r="F284" s="67"/>
      <c r="G284" s="210"/>
      <c r="H284" s="69"/>
      <c r="I284" s="69"/>
    </row>
    <row r="285" spans="1:12" s="104" customFormat="1" ht="47.25">
      <c r="A285" s="102">
        <v>40</v>
      </c>
      <c r="B285" s="77" t="str">
        <f>IF(ISBLANK(C284),IF(ISBLANK(C285),5,CONCATENATE(COUNTA($B$4:B284)+1,".")))</f>
        <v>16.</v>
      </c>
      <c r="C285" s="117" t="s">
        <v>698</v>
      </c>
      <c r="D285" s="155"/>
      <c r="E285" s="8"/>
      <c r="F285" s="67"/>
      <c r="G285" s="68"/>
      <c r="H285" s="69"/>
      <c r="I285" s="69"/>
      <c r="L285" s="115"/>
    </row>
    <row r="286" spans="1:12" s="104" customFormat="1">
      <c r="A286" s="102"/>
      <c r="B286" s="25"/>
      <c r="C286" s="275" t="s">
        <v>697</v>
      </c>
      <c r="F286" s="212">
        <v>48</v>
      </c>
      <c r="G286" s="210" t="s">
        <v>2</v>
      </c>
      <c r="H286" s="211"/>
      <c r="I286" s="69">
        <f>F286*H286</f>
        <v>0</v>
      </c>
      <c r="L286" s="115"/>
    </row>
    <row r="287" spans="1:12" s="104" customFormat="1">
      <c r="A287" s="102"/>
      <c r="B287" s="25"/>
      <c r="C287" s="39"/>
      <c r="E287" s="20"/>
      <c r="F287" s="67"/>
      <c r="G287" s="93"/>
      <c r="H287" s="69"/>
      <c r="I287" s="69"/>
    </row>
    <row r="288" spans="1:12" s="104" customFormat="1" ht="118.5" customHeight="1">
      <c r="A288" s="102" t="s">
        <v>465</v>
      </c>
      <c r="B288" s="77" t="str">
        <f>IF(ISBLANK(C287),IF(ISBLANK(C288),5,CONCATENATE(COUNTA($B$4:B283)+1,".")))</f>
        <v>16.</v>
      </c>
      <c r="C288" s="250" t="s">
        <v>675</v>
      </c>
      <c r="D288" s="248"/>
      <c r="E288" s="249"/>
      <c r="F288" s="67"/>
      <c r="G288" s="68"/>
      <c r="H288" s="69"/>
      <c r="I288" s="69"/>
      <c r="L288" s="115"/>
    </row>
    <row r="289" spans="1:12" s="104" customFormat="1">
      <c r="A289" s="102"/>
      <c r="B289" s="25"/>
      <c r="C289" s="246" t="s">
        <v>676</v>
      </c>
      <c r="D289" s="251"/>
      <c r="E289" s="251"/>
      <c r="F289" s="67">
        <v>100</v>
      </c>
      <c r="G289" s="251" t="s">
        <v>49</v>
      </c>
      <c r="H289" s="69"/>
      <c r="I289" s="69">
        <f>F289*H289</f>
        <v>0</v>
      </c>
      <c r="L289" s="115"/>
    </row>
    <row r="290" spans="1:12" s="104" customFormat="1">
      <c r="A290" s="102"/>
      <c r="B290" s="25"/>
      <c r="C290" s="246"/>
      <c r="D290" s="251"/>
      <c r="E290" s="251"/>
      <c r="F290" s="67"/>
      <c r="G290" s="68"/>
      <c r="H290" s="69"/>
      <c r="I290" s="69"/>
      <c r="L290" s="115"/>
    </row>
    <row r="291" spans="1:12" s="104" customFormat="1" ht="47.25">
      <c r="A291" s="102" t="s">
        <v>465</v>
      </c>
      <c r="B291" s="77" t="str">
        <f>IF(ISBLANK(C290),IF(ISBLANK(C291),5,CONCATENATE(COUNTA($B$4:B289)+1,".")))</f>
        <v>18.</v>
      </c>
      <c r="C291" s="117" t="s">
        <v>798</v>
      </c>
      <c r="E291" s="20"/>
      <c r="F291" s="67"/>
      <c r="G291" s="93"/>
      <c r="H291" s="69"/>
      <c r="I291" s="69"/>
    </row>
    <row r="292" spans="1:12" s="104" customFormat="1">
      <c r="A292" s="102"/>
      <c r="B292" s="25"/>
      <c r="C292" s="117" t="s">
        <v>799</v>
      </c>
      <c r="E292" s="20"/>
      <c r="F292" s="67"/>
      <c r="G292" s="93"/>
      <c r="H292" s="69"/>
      <c r="I292" s="69"/>
    </row>
    <row r="293" spans="1:12" s="104" customFormat="1">
      <c r="A293" s="102"/>
      <c r="B293" s="25"/>
      <c r="C293" s="117" t="s">
        <v>801</v>
      </c>
      <c r="E293" s="20"/>
      <c r="F293" s="67">
        <v>4</v>
      </c>
      <c r="G293" s="210" t="s">
        <v>0</v>
      </c>
      <c r="H293" s="69"/>
      <c r="I293" s="69">
        <f>F293*H293</f>
        <v>0</v>
      </c>
    </row>
    <row r="294" spans="1:12" s="104" customFormat="1">
      <c r="A294" s="102"/>
      <c r="B294" s="25"/>
      <c r="C294" s="117" t="s">
        <v>802</v>
      </c>
      <c r="E294" s="20"/>
      <c r="F294" s="67">
        <v>1</v>
      </c>
      <c r="G294" s="210" t="s">
        <v>0</v>
      </c>
      <c r="H294" s="69"/>
      <c r="I294" s="69">
        <f>F294*H294</f>
        <v>0</v>
      </c>
    </row>
    <row r="295" spans="1:12" s="104" customFormat="1">
      <c r="A295" s="102"/>
      <c r="B295" s="25"/>
      <c r="C295" s="117" t="s">
        <v>803</v>
      </c>
      <c r="E295" s="20"/>
      <c r="F295" s="67">
        <v>4</v>
      </c>
      <c r="G295" s="210" t="s">
        <v>0</v>
      </c>
      <c r="H295" s="69"/>
      <c r="I295" s="69">
        <f>F295*H295</f>
        <v>0</v>
      </c>
    </row>
    <row r="296" spans="1:12" s="104" customFormat="1">
      <c r="A296" s="102"/>
      <c r="B296" s="25"/>
      <c r="C296" s="117" t="s">
        <v>804</v>
      </c>
      <c r="E296" s="20"/>
      <c r="F296" s="67">
        <v>1</v>
      </c>
      <c r="G296" s="210" t="s">
        <v>0</v>
      </c>
      <c r="H296" s="69"/>
      <c r="I296" s="69">
        <f>F296*H296</f>
        <v>0</v>
      </c>
    </row>
    <row r="297" spans="1:12" s="104" customFormat="1">
      <c r="A297" s="102"/>
      <c r="B297" s="25"/>
      <c r="C297" s="117" t="s">
        <v>800</v>
      </c>
      <c r="E297" s="20"/>
      <c r="F297" s="67"/>
      <c r="G297" s="93"/>
      <c r="H297" s="69"/>
      <c r="I297" s="69"/>
    </row>
    <row r="298" spans="1:12" s="104" customFormat="1">
      <c r="A298" s="102"/>
      <c r="B298" s="25"/>
      <c r="C298" s="226" t="s">
        <v>610</v>
      </c>
      <c r="E298" s="20"/>
      <c r="F298" s="67"/>
      <c r="G298" s="93"/>
      <c r="H298" s="69"/>
      <c r="I298" s="69"/>
    </row>
    <row r="299" spans="1:12" s="104" customFormat="1">
      <c r="A299" s="102"/>
      <c r="B299" s="25"/>
      <c r="C299" s="39"/>
      <c r="E299" s="20"/>
      <c r="F299" s="67"/>
      <c r="G299" s="93"/>
      <c r="H299" s="69"/>
      <c r="I299" s="69"/>
    </row>
    <row r="300" spans="1:12" s="104" customFormat="1">
      <c r="A300" s="102" t="s">
        <v>465</v>
      </c>
      <c r="B300" s="77" t="str">
        <f>IF(ISBLANK(C299),IF(ISBLANK(C300),5,CONCATENATE(COUNTA($B$4:B298)+1,".")))</f>
        <v>19.</v>
      </c>
      <c r="C300" s="117" t="s">
        <v>805</v>
      </c>
      <c r="E300" s="20"/>
      <c r="F300" s="67">
        <v>1</v>
      </c>
      <c r="G300" s="210" t="s">
        <v>1</v>
      </c>
      <c r="H300" s="69"/>
      <c r="I300" s="69">
        <f>F300*H300</f>
        <v>0</v>
      </c>
    </row>
    <row r="301" spans="1:12" s="104" customFormat="1">
      <c r="A301" s="102"/>
      <c r="B301" s="25"/>
      <c r="C301" s="117" t="s">
        <v>806</v>
      </c>
      <c r="E301" s="20"/>
      <c r="F301" s="67">
        <v>1</v>
      </c>
      <c r="G301" s="210" t="s">
        <v>1</v>
      </c>
      <c r="H301" s="69"/>
      <c r="I301" s="69">
        <f>F301*H301</f>
        <v>0</v>
      </c>
    </row>
    <row r="302" spans="1:12" s="104" customFormat="1">
      <c r="A302" s="102"/>
      <c r="B302" s="25"/>
      <c r="C302" s="39"/>
      <c r="E302" s="20"/>
      <c r="F302" s="67"/>
      <c r="G302" s="93"/>
      <c r="H302" s="69"/>
      <c r="I302" s="69"/>
    </row>
    <row r="303" spans="1:12" s="104" customFormat="1" ht="31.5">
      <c r="A303" s="102" t="s">
        <v>465</v>
      </c>
      <c r="B303" s="77" t="str">
        <f>IF(ISBLANK(C302),IF(ISBLANK(C303),5,CONCATENATE(COUNTA($B$4:B301)+1,".")))</f>
        <v>20.</v>
      </c>
      <c r="C303" s="218" t="s">
        <v>699</v>
      </c>
      <c r="D303" s="8"/>
      <c r="E303" s="8"/>
      <c r="F303" s="212"/>
      <c r="G303" s="210"/>
      <c r="H303" s="211"/>
      <c r="I303" s="69"/>
      <c r="L303" s="115"/>
    </row>
    <row r="304" spans="1:12" s="104" customFormat="1">
      <c r="A304" s="102"/>
      <c r="B304" s="25"/>
      <c r="C304" s="279" t="s">
        <v>811</v>
      </c>
      <c r="D304" s="209"/>
      <c r="E304" s="8"/>
      <c r="F304" s="212">
        <v>1</v>
      </c>
      <c r="G304" s="210" t="s">
        <v>1</v>
      </c>
      <c r="H304" s="211"/>
      <c r="I304" s="69">
        <f>F304*H304</f>
        <v>0</v>
      </c>
      <c r="L304" s="115"/>
    </row>
    <row r="305" spans="1:12" s="104" customFormat="1">
      <c r="A305" s="102"/>
      <c r="B305" s="25"/>
      <c r="C305" s="279" t="s">
        <v>700</v>
      </c>
      <c r="D305" s="209"/>
      <c r="E305" s="8"/>
      <c r="F305" s="212">
        <v>1</v>
      </c>
      <c r="G305" s="210" t="s">
        <v>1</v>
      </c>
      <c r="H305" s="211"/>
      <c r="I305" s="69">
        <f>F305*H305</f>
        <v>0</v>
      </c>
      <c r="L305" s="115"/>
    </row>
    <row r="306" spans="1:12" s="104" customFormat="1" ht="16.5">
      <c r="A306" s="102"/>
      <c r="B306" s="25"/>
      <c r="C306" s="156"/>
      <c r="D306" s="209"/>
      <c r="E306" s="8"/>
      <c r="F306" s="212"/>
      <c r="G306" s="210"/>
      <c r="H306" s="211"/>
      <c r="I306" s="69"/>
      <c r="L306" s="115"/>
    </row>
    <row r="307" spans="1:12" s="104" customFormat="1">
      <c r="A307" s="102"/>
      <c r="B307" s="25"/>
      <c r="C307" s="279" t="s">
        <v>810</v>
      </c>
      <c r="D307" s="209"/>
      <c r="E307" s="8"/>
      <c r="F307" s="212">
        <v>1</v>
      </c>
      <c r="G307" s="210" t="s">
        <v>1</v>
      </c>
      <c r="H307" s="211"/>
      <c r="I307" s="69">
        <f>F307*H307</f>
        <v>0</v>
      </c>
      <c r="L307" s="115"/>
    </row>
    <row r="308" spans="1:12" s="104" customFormat="1">
      <c r="A308" s="102"/>
      <c r="B308" s="25"/>
      <c r="C308" s="279" t="s">
        <v>704</v>
      </c>
      <c r="D308" s="209" t="s">
        <v>705</v>
      </c>
      <c r="E308" s="8"/>
      <c r="F308" s="212">
        <v>1</v>
      </c>
      <c r="G308" s="210" t="s">
        <v>1</v>
      </c>
      <c r="H308" s="211"/>
      <c r="I308" s="69">
        <f>F308*H308</f>
        <v>0</v>
      </c>
      <c r="L308" s="115"/>
    </row>
    <row r="309" spans="1:12" s="104" customFormat="1">
      <c r="A309" s="102"/>
      <c r="B309" s="25"/>
      <c r="C309" s="39"/>
      <c r="E309" s="20"/>
      <c r="F309" s="67"/>
      <c r="G309" s="93"/>
      <c r="H309" s="69"/>
      <c r="I309" s="69"/>
    </row>
    <row r="310" spans="1:12" s="104" customFormat="1" ht="31.5">
      <c r="A310" s="102" t="s">
        <v>465</v>
      </c>
      <c r="B310" s="77" t="str">
        <f>IF(ISBLANK(C302),IF(ISBLANK(C310),5,CONCATENATE(COUNTA($B$4:B301)+1,".")))</f>
        <v>20.</v>
      </c>
      <c r="C310" s="117" t="s">
        <v>807</v>
      </c>
      <c r="D310" s="107"/>
      <c r="F310" s="67"/>
      <c r="G310" s="68"/>
      <c r="H310" s="69"/>
      <c r="I310" s="69"/>
      <c r="L310" s="115"/>
    </row>
    <row r="311" spans="1:12" s="104" customFormat="1">
      <c r="A311" s="102"/>
      <c r="B311" s="25"/>
      <c r="C311" s="158" t="s">
        <v>207</v>
      </c>
      <c r="F311" s="67">
        <v>200</v>
      </c>
      <c r="G311" s="68" t="s">
        <v>53</v>
      </c>
      <c r="H311" s="69"/>
      <c r="I311" s="69">
        <f>F311*H311</f>
        <v>0</v>
      </c>
      <c r="L311" s="115"/>
    </row>
    <row r="312" spans="1:12" s="104" customFormat="1" ht="16.5">
      <c r="A312" s="102"/>
      <c r="B312" s="25"/>
      <c r="C312" s="157"/>
      <c r="D312" s="107"/>
      <c r="F312" s="67"/>
      <c r="G312" s="68"/>
      <c r="H312" s="69"/>
      <c r="I312" s="69"/>
      <c r="L312" s="115"/>
    </row>
    <row r="313" spans="1:12" s="104" customFormat="1" ht="31.5">
      <c r="A313" s="102" t="s">
        <v>465</v>
      </c>
      <c r="B313" s="77" t="str">
        <f>IF(ISBLANK(C312),IF(ISBLANK(C313),5,CONCATENATE(COUNTA($B$4:B311)+1,".")))</f>
        <v>22.</v>
      </c>
      <c r="C313" s="117" t="s">
        <v>212</v>
      </c>
      <c r="D313" s="107"/>
      <c r="F313" s="67"/>
      <c r="G313" s="68"/>
      <c r="H313" s="69"/>
      <c r="I313" s="69"/>
      <c r="L313" s="115"/>
    </row>
    <row r="314" spans="1:12" s="104" customFormat="1">
      <c r="A314" s="102"/>
      <c r="B314" s="25"/>
      <c r="C314" s="158" t="s">
        <v>207</v>
      </c>
      <c r="F314" s="67">
        <v>200</v>
      </c>
      <c r="G314" s="68" t="s">
        <v>53</v>
      </c>
      <c r="H314" s="69"/>
      <c r="I314" s="69">
        <f>F314*H314</f>
        <v>0</v>
      </c>
      <c r="L314" s="115"/>
    </row>
    <row r="315" spans="1:12" s="104" customFormat="1">
      <c r="A315" s="102"/>
      <c r="B315" s="25"/>
      <c r="C315" s="120"/>
      <c r="D315" s="8"/>
      <c r="E315" s="8"/>
      <c r="F315" s="67"/>
      <c r="G315" s="68"/>
      <c r="H315" s="69"/>
      <c r="I315" s="69"/>
      <c r="L315" s="115"/>
    </row>
    <row r="316" spans="1:12" s="104" customFormat="1">
      <c r="A316" s="102"/>
      <c r="B316" s="25"/>
      <c r="C316" s="39"/>
      <c r="E316" s="20"/>
      <c r="F316" s="67"/>
      <c r="G316" s="93"/>
      <c r="H316" s="69"/>
      <c r="I316" s="69"/>
    </row>
    <row r="317" spans="1:12" s="104" customFormat="1">
      <c r="A317" s="102" t="s">
        <v>465</v>
      </c>
      <c r="B317" s="77" t="str">
        <f>IF(ISBLANK(C316),IF(ISBLANK(C317),5,CONCATENATE(COUNTA($B$4:B244)+1,".")))</f>
        <v>10.</v>
      </c>
      <c r="C317" s="39" t="s">
        <v>491</v>
      </c>
      <c r="E317" s="20"/>
      <c r="F317" s="67">
        <v>1</v>
      </c>
      <c r="G317" s="93" t="s">
        <v>1</v>
      </c>
      <c r="H317" s="69"/>
      <c r="I317" s="69">
        <f>F317*H317</f>
        <v>0</v>
      </c>
    </row>
    <row r="318" spans="1:12" s="104" customFormat="1">
      <c r="A318" s="102"/>
      <c r="B318" s="25"/>
      <c r="C318" s="90" t="s">
        <v>469</v>
      </c>
      <c r="D318" s="200">
        <v>1</v>
      </c>
      <c r="E318" s="198" t="s">
        <v>0</v>
      </c>
      <c r="I318" s="69"/>
    </row>
    <row r="319" spans="1:12" s="104" customFormat="1">
      <c r="A319" s="102"/>
      <c r="B319" s="25"/>
      <c r="C319" s="90" t="s">
        <v>470</v>
      </c>
      <c r="D319" s="200">
        <v>1</v>
      </c>
      <c r="E319" s="198" t="s">
        <v>0</v>
      </c>
      <c r="I319" s="69"/>
    </row>
    <row r="320" spans="1:12" s="104" customFormat="1">
      <c r="A320" s="102"/>
      <c r="B320" s="25"/>
      <c r="C320" s="90" t="s">
        <v>471</v>
      </c>
      <c r="D320" s="200">
        <v>3</v>
      </c>
      <c r="E320" s="198" t="s">
        <v>0</v>
      </c>
      <c r="I320" s="69"/>
    </row>
    <row r="321" spans="1:9" s="104" customFormat="1">
      <c r="A321" s="102"/>
      <c r="B321" s="25"/>
      <c r="C321" s="90" t="s">
        <v>472</v>
      </c>
      <c r="D321" s="200">
        <v>3</v>
      </c>
      <c r="E321" s="198" t="s">
        <v>0</v>
      </c>
      <c r="I321" s="69"/>
    </row>
    <row r="322" spans="1:9" s="104" customFormat="1">
      <c r="A322" s="102"/>
      <c r="B322" s="25"/>
      <c r="C322" s="90"/>
      <c r="D322" s="200"/>
      <c r="E322" s="90"/>
      <c r="I322" s="69"/>
    </row>
    <row r="323" spans="1:9" s="104" customFormat="1">
      <c r="A323" s="102"/>
      <c r="B323" s="25"/>
      <c r="C323" s="90" t="s">
        <v>473</v>
      </c>
      <c r="D323" s="200">
        <v>1</v>
      </c>
      <c r="E323" s="198" t="s">
        <v>0</v>
      </c>
      <c r="I323" s="69"/>
    </row>
    <row r="324" spans="1:9" s="104" customFormat="1">
      <c r="A324" s="102"/>
      <c r="B324" s="25"/>
      <c r="C324" s="90" t="s">
        <v>474</v>
      </c>
      <c r="D324" s="200">
        <v>1</v>
      </c>
      <c r="E324" s="198" t="s">
        <v>0</v>
      </c>
      <c r="I324" s="69"/>
    </row>
    <row r="325" spans="1:9" s="104" customFormat="1">
      <c r="A325" s="102"/>
      <c r="B325" s="25"/>
      <c r="C325" s="90" t="s">
        <v>475</v>
      </c>
      <c r="D325" s="200">
        <v>1</v>
      </c>
      <c r="E325" s="198" t="s">
        <v>0</v>
      </c>
      <c r="I325" s="69"/>
    </row>
    <row r="326" spans="1:9" s="104" customFormat="1">
      <c r="A326" s="102"/>
      <c r="B326" s="25"/>
      <c r="C326" s="90" t="s">
        <v>476</v>
      </c>
      <c r="D326" s="200">
        <v>6</v>
      </c>
      <c r="E326" s="198" t="s">
        <v>0</v>
      </c>
      <c r="I326" s="69"/>
    </row>
    <row r="327" spans="1:9" s="104" customFormat="1">
      <c r="A327" s="102"/>
      <c r="B327" s="25"/>
      <c r="C327" s="90" t="s">
        <v>477</v>
      </c>
      <c r="D327" s="200">
        <v>6</v>
      </c>
      <c r="E327" s="198" t="s">
        <v>0</v>
      </c>
      <c r="I327" s="69"/>
    </row>
    <row r="328" spans="1:9" s="104" customFormat="1">
      <c r="A328" s="102"/>
      <c r="B328" s="25"/>
      <c r="C328" s="90" t="s">
        <v>478</v>
      </c>
      <c r="D328" s="200">
        <v>10</v>
      </c>
      <c r="E328" s="198" t="s">
        <v>0</v>
      </c>
      <c r="I328" s="69"/>
    </row>
    <row r="329" spans="1:9" s="104" customFormat="1">
      <c r="A329" s="102"/>
      <c r="B329" s="25"/>
      <c r="C329" s="199" t="s">
        <v>479</v>
      </c>
      <c r="D329" s="200">
        <v>1</v>
      </c>
      <c r="E329" s="198" t="s">
        <v>0</v>
      </c>
      <c r="I329" s="69"/>
    </row>
    <row r="330" spans="1:9" s="104" customFormat="1">
      <c r="A330" s="102"/>
      <c r="B330" s="25"/>
      <c r="C330" s="90" t="s">
        <v>480</v>
      </c>
      <c r="D330" s="200">
        <v>20</v>
      </c>
      <c r="E330" s="198" t="s">
        <v>0</v>
      </c>
      <c r="I330" s="69"/>
    </row>
    <row r="331" spans="1:9" s="104" customFormat="1">
      <c r="A331" s="102"/>
      <c r="B331" s="25"/>
      <c r="C331" s="90" t="s">
        <v>481</v>
      </c>
      <c r="D331" s="200">
        <v>10</v>
      </c>
      <c r="E331" s="198" t="s">
        <v>0</v>
      </c>
      <c r="I331" s="69"/>
    </row>
    <row r="332" spans="1:9" s="104" customFormat="1">
      <c r="A332" s="102"/>
      <c r="B332" s="25"/>
      <c r="C332" s="199" t="s">
        <v>482</v>
      </c>
      <c r="D332" s="200">
        <v>10</v>
      </c>
      <c r="E332" s="198" t="s">
        <v>0</v>
      </c>
      <c r="I332" s="69"/>
    </row>
    <row r="333" spans="1:9" s="104" customFormat="1">
      <c r="A333" s="102"/>
      <c r="B333" s="25"/>
      <c r="C333" s="199" t="s">
        <v>483</v>
      </c>
      <c r="D333" s="200">
        <v>6</v>
      </c>
      <c r="E333" s="198" t="s">
        <v>0</v>
      </c>
      <c r="I333" s="69"/>
    </row>
    <row r="334" spans="1:9" s="104" customFormat="1">
      <c r="A334" s="102"/>
      <c r="B334" s="25"/>
      <c r="C334" s="199" t="s">
        <v>484</v>
      </c>
      <c r="D334" s="200">
        <v>4</v>
      </c>
      <c r="E334" s="198" t="s">
        <v>0</v>
      </c>
      <c r="I334" s="69"/>
    </row>
    <row r="335" spans="1:9" s="104" customFormat="1">
      <c r="A335" s="102"/>
      <c r="B335" s="25"/>
      <c r="C335" s="199" t="s">
        <v>485</v>
      </c>
      <c r="D335" s="200">
        <v>1</v>
      </c>
      <c r="E335" s="198" t="s">
        <v>0</v>
      </c>
      <c r="I335" s="69"/>
    </row>
    <row r="336" spans="1:9" s="104" customFormat="1">
      <c r="A336" s="102"/>
      <c r="B336" s="25"/>
      <c r="C336" s="199" t="s">
        <v>486</v>
      </c>
      <c r="D336" s="200">
        <v>14</v>
      </c>
      <c r="E336" s="198" t="s">
        <v>0</v>
      </c>
      <c r="I336" s="69"/>
    </row>
    <row r="337" spans="1:255" s="104" customFormat="1">
      <c r="A337" s="102"/>
      <c r="B337" s="25"/>
      <c r="C337" s="199" t="s">
        <v>487</v>
      </c>
      <c r="D337" s="200">
        <v>4</v>
      </c>
      <c r="E337" s="198" t="s">
        <v>0</v>
      </c>
      <c r="I337" s="69"/>
    </row>
    <row r="338" spans="1:255" s="104" customFormat="1">
      <c r="A338" s="102"/>
      <c r="B338" s="25"/>
      <c r="C338" s="199" t="s">
        <v>488</v>
      </c>
      <c r="D338" s="200">
        <v>16</v>
      </c>
      <c r="E338" s="198" t="s">
        <v>0</v>
      </c>
      <c r="I338" s="69"/>
    </row>
    <row r="339" spans="1:255" s="104" customFormat="1">
      <c r="A339" s="102"/>
      <c r="B339" s="25"/>
      <c r="C339" s="199" t="s">
        <v>489</v>
      </c>
      <c r="D339" s="200">
        <v>1</v>
      </c>
      <c r="E339" s="198" t="s">
        <v>0</v>
      </c>
      <c r="I339" s="69"/>
    </row>
    <row r="340" spans="1:255" s="104" customFormat="1">
      <c r="A340" s="102"/>
      <c r="B340" s="25"/>
      <c r="C340" s="199" t="s">
        <v>490</v>
      </c>
      <c r="D340" s="200">
        <v>1</v>
      </c>
      <c r="E340" s="198" t="s">
        <v>0</v>
      </c>
      <c r="I340" s="69"/>
    </row>
    <row r="341" spans="1:255" s="104" customFormat="1">
      <c r="A341" s="102"/>
      <c r="B341" s="25"/>
      <c r="C341" s="39"/>
      <c r="E341" s="20"/>
      <c r="F341" s="167"/>
      <c r="G341" s="198"/>
      <c r="H341" s="165"/>
      <c r="I341" s="69"/>
    </row>
    <row r="342" spans="1:255" s="104" customFormat="1">
      <c r="A342" s="102"/>
      <c r="B342" s="25"/>
      <c r="C342" s="105"/>
      <c r="D342" s="89"/>
      <c r="E342" s="116"/>
      <c r="F342" s="67"/>
      <c r="G342" s="68"/>
    </row>
    <row r="343" spans="1:255">
      <c r="A343" s="102" t="s">
        <v>213</v>
      </c>
      <c r="B343" s="77" t="str">
        <f>IF(ISBLANK(C342),IF(ISBLANK(C343),5,CONCATENATE(COUNTA($B$4:B341)+1,".")))</f>
        <v>24.</v>
      </c>
      <c r="C343" s="70" t="s">
        <v>13</v>
      </c>
      <c r="D343" s="67"/>
      <c r="E343" s="67"/>
      <c r="F343" s="74"/>
      <c r="G343" s="67"/>
    </row>
    <row r="344" spans="1:255" s="81" customFormat="1">
      <c r="A344" s="35"/>
      <c r="B344" s="75"/>
      <c r="C344" s="70" t="s">
        <v>14</v>
      </c>
      <c r="D344" s="67"/>
      <c r="E344" s="67"/>
      <c r="F344" s="74"/>
      <c r="G344" s="67"/>
      <c r="H344" s="20"/>
      <c r="I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c r="AX344" s="20"/>
      <c r="AY344" s="20"/>
      <c r="AZ344" s="20"/>
      <c r="BA344" s="20"/>
      <c r="BB344" s="20"/>
      <c r="BC344" s="20"/>
      <c r="BD344" s="20"/>
      <c r="BE344" s="20"/>
      <c r="BF344" s="20"/>
      <c r="BG344" s="20"/>
      <c r="BH344" s="20"/>
      <c r="BI344" s="20"/>
      <c r="BJ344" s="20"/>
      <c r="BK344" s="20"/>
      <c r="BL344" s="20"/>
      <c r="BM344" s="20"/>
      <c r="BN344" s="20"/>
      <c r="BO344" s="20"/>
      <c r="BP344" s="20"/>
      <c r="BQ344" s="20"/>
      <c r="BR344" s="20"/>
      <c r="BS344" s="20"/>
      <c r="BT344" s="20"/>
      <c r="BU344" s="20"/>
      <c r="BV344" s="20"/>
      <c r="BW344" s="20"/>
      <c r="BX344" s="20"/>
      <c r="BY344" s="20"/>
      <c r="BZ344" s="20"/>
      <c r="CA344" s="20"/>
      <c r="CB344" s="20"/>
      <c r="CC344" s="20"/>
      <c r="CD344" s="20"/>
      <c r="CE344" s="20"/>
      <c r="CF344" s="20"/>
      <c r="CG344" s="20"/>
      <c r="CH344" s="20"/>
      <c r="CI344" s="20"/>
      <c r="CJ344" s="20"/>
      <c r="CK344" s="20"/>
      <c r="CL344" s="20"/>
      <c r="CM344" s="20"/>
      <c r="CN344" s="20"/>
      <c r="CO344" s="20"/>
      <c r="CP344" s="20"/>
      <c r="CQ344" s="20"/>
      <c r="CR344" s="20"/>
      <c r="CS344" s="20"/>
      <c r="CT344" s="20"/>
      <c r="CU344" s="20"/>
      <c r="CV344" s="20"/>
      <c r="CW344" s="20"/>
      <c r="CX344" s="20"/>
      <c r="CY344" s="20"/>
      <c r="CZ344" s="20"/>
      <c r="DA344" s="20"/>
      <c r="DB344" s="20"/>
      <c r="DC344" s="20"/>
      <c r="DD344" s="20"/>
      <c r="DE344" s="20"/>
      <c r="DF344" s="20"/>
      <c r="DG344" s="20"/>
      <c r="DH344" s="20"/>
      <c r="DI344" s="20"/>
      <c r="DJ344" s="20"/>
      <c r="DK344" s="20"/>
      <c r="DL344" s="20"/>
      <c r="DM344" s="20"/>
      <c r="DN344" s="20"/>
      <c r="DO344" s="20"/>
      <c r="DP344" s="20"/>
      <c r="DQ344" s="20"/>
      <c r="DR344" s="20"/>
      <c r="DS344" s="20"/>
      <c r="DT344" s="20"/>
      <c r="DU344" s="20"/>
      <c r="DV344" s="20"/>
      <c r="DW344" s="20"/>
      <c r="DX344" s="20"/>
      <c r="DY344" s="20"/>
      <c r="DZ344" s="20"/>
      <c r="EA344" s="20"/>
      <c r="EB344" s="20"/>
      <c r="EC344" s="20"/>
      <c r="ED344" s="20"/>
      <c r="EE344" s="20"/>
      <c r="EF344" s="20"/>
      <c r="EG344" s="20"/>
      <c r="EH344" s="20"/>
      <c r="EI344" s="20"/>
      <c r="EJ344" s="20"/>
      <c r="EK344" s="20"/>
      <c r="EL344" s="20"/>
      <c r="EM344" s="20"/>
      <c r="EN344" s="20"/>
      <c r="EO344" s="20"/>
      <c r="EP344" s="20"/>
      <c r="EQ344" s="20"/>
      <c r="ER344" s="20"/>
      <c r="ES344" s="20"/>
      <c r="ET344" s="20"/>
      <c r="EU344" s="20"/>
      <c r="EV344" s="20"/>
      <c r="EW344" s="20"/>
      <c r="EX344" s="20"/>
      <c r="EY344" s="20"/>
      <c r="EZ344" s="20"/>
      <c r="FA344" s="20"/>
      <c r="FB344" s="20"/>
      <c r="FC344" s="20"/>
      <c r="FD344" s="20"/>
      <c r="FE344" s="20"/>
      <c r="FF344" s="20"/>
      <c r="FG344" s="20"/>
      <c r="FH344" s="20"/>
      <c r="FI344" s="20"/>
      <c r="FJ344" s="20"/>
      <c r="FK344" s="20"/>
      <c r="FL344" s="20"/>
      <c r="FM344" s="20"/>
      <c r="FN344" s="20"/>
      <c r="FO344" s="20"/>
      <c r="FP344" s="20"/>
      <c r="FQ344" s="20"/>
      <c r="FR344" s="20"/>
      <c r="FS344" s="20"/>
      <c r="FT344" s="20"/>
      <c r="FU344" s="20"/>
      <c r="FV344" s="20"/>
      <c r="FW344" s="20"/>
      <c r="FX344" s="20"/>
      <c r="FY344" s="20"/>
      <c r="FZ344" s="20"/>
      <c r="GA344" s="20"/>
      <c r="GB344" s="20"/>
      <c r="GC344" s="20"/>
      <c r="GD344" s="20"/>
      <c r="GE344" s="20"/>
      <c r="GF344" s="20"/>
      <c r="GG344" s="20"/>
      <c r="GH344" s="20"/>
      <c r="GI344" s="20"/>
      <c r="GJ344" s="20"/>
      <c r="GK344" s="20"/>
      <c r="GL344" s="20"/>
      <c r="GM344" s="20"/>
      <c r="GN344" s="20"/>
      <c r="GO344" s="20"/>
      <c r="GP344" s="20"/>
      <c r="GQ344" s="20"/>
      <c r="GR344" s="20"/>
      <c r="GS344" s="20"/>
      <c r="GT344" s="20"/>
      <c r="GU344" s="20"/>
      <c r="GV344" s="20"/>
      <c r="GW344" s="20"/>
      <c r="GX344" s="20"/>
      <c r="GY344" s="20"/>
      <c r="GZ344" s="20"/>
      <c r="HA344" s="20"/>
      <c r="HB344" s="20"/>
      <c r="HC344" s="20"/>
      <c r="HD344" s="20"/>
      <c r="HE344" s="20"/>
      <c r="HF344" s="20"/>
      <c r="HG344" s="20"/>
      <c r="HH344" s="20"/>
      <c r="HI344" s="20"/>
      <c r="HJ344" s="20"/>
      <c r="HK344" s="20"/>
      <c r="HL344" s="20"/>
      <c r="HM344" s="20"/>
      <c r="HN344" s="20"/>
      <c r="HO344" s="20"/>
      <c r="HP344" s="20"/>
      <c r="HQ344" s="20"/>
      <c r="HR344" s="20"/>
      <c r="HS344" s="20"/>
      <c r="HT344" s="20"/>
      <c r="HU344" s="20"/>
      <c r="HV344" s="20"/>
      <c r="HW344" s="20"/>
      <c r="HX344" s="20"/>
      <c r="HY344" s="20"/>
      <c r="HZ344" s="20"/>
      <c r="IA344" s="20"/>
      <c r="IB344" s="20"/>
      <c r="IC344" s="20"/>
      <c r="ID344" s="20"/>
      <c r="IE344" s="20"/>
      <c r="IF344" s="20"/>
      <c r="IG344" s="20"/>
      <c r="IH344" s="20"/>
      <c r="II344" s="20"/>
      <c r="IJ344" s="20"/>
      <c r="IK344" s="20"/>
      <c r="IL344" s="20"/>
      <c r="IM344" s="20"/>
      <c r="IN344" s="20"/>
      <c r="IO344" s="20"/>
      <c r="IP344" s="20"/>
      <c r="IQ344" s="20"/>
      <c r="IR344" s="20"/>
      <c r="IS344" s="20"/>
      <c r="IT344" s="20"/>
      <c r="IU344" s="20"/>
    </row>
    <row r="345" spans="1:255" s="81" customFormat="1">
      <c r="A345" s="35"/>
      <c r="B345" s="75"/>
      <c r="C345" s="70" t="s">
        <v>15</v>
      </c>
      <c r="D345" s="67"/>
      <c r="E345" s="67"/>
      <c r="F345" s="74"/>
      <c r="G345" s="67"/>
      <c r="H345" s="20"/>
      <c r="I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20"/>
      <c r="BY345" s="20"/>
      <c r="BZ345" s="20"/>
      <c r="CA345" s="20"/>
      <c r="CB345" s="20"/>
      <c r="CC345" s="20"/>
      <c r="CD345" s="20"/>
      <c r="CE345" s="20"/>
      <c r="CF345" s="20"/>
      <c r="CG345" s="20"/>
      <c r="CH345" s="20"/>
      <c r="CI345" s="20"/>
      <c r="CJ345" s="20"/>
      <c r="CK345" s="20"/>
      <c r="CL345" s="20"/>
      <c r="CM345" s="20"/>
      <c r="CN345" s="20"/>
      <c r="CO345" s="20"/>
      <c r="CP345" s="20"/>
      <c r="CQ345" s="20"/>
      <c r="CR345" s="20"/>
      <c r="CS345" s="20"/>
      <c r="CT345" s="20"/>
      <c r="CU345" s="20"/>
      <c r="CV345" s="20"/>
      <c r="CW345" s="20"/>
      <c r="CX345" s="20"/>
      <c r="CY345" s="20"/>
      <c r="CZ345" s="20"/>
      <c r="DA345" s="20"/>
      <c r="DB345" s="20"/>
      <c r="DC345" s="20"/>
      <c r="DD345" s="20"/>
      <c r="DE345" s="20"/>
      <c r="DF345" s="20"/>
      <c r="DG345" s="20"/>
      <c r="DH345" s="20"/>
      <c r="DI345" s="20"/>
      <c r="DJ345" s="20"/>
      <c r="DK345" s="20"/>
      <c r="DL345" s="20"/>
      <c r="DM345" s="20"/>
      <c r="DN345" s="20"/>
      <c r="DO345" s="20"/>
      <c r="DP345" s="20"/>
      <c r="DQ345" s="20"/>
      <c r="DR345" s="20"/>
      <c r="DS345" s="20"/>
      <c r="DT345" s="20"/>
      <c r="DU345" s="20"/>
      <c r="DV345" s="20"/>
      <c r="DW345" s="20"/>
      <c r="DX345" s="20"/>
      <c r="DY345" s="20"/>
      <c r="DZ345" s="20"/>
      <c r="EA345" s="20"/>
      <c r="EB345" s="20"/>
      <c r="EC345" s="20"/>
      <c r="ED345" s="20"/>
      <c r="EE345" s="20"/>
      <c r="EF345" s="20"/>
      <c r="EG345" s="20"/>
      <c r="EH345" s="20"/>
      <c r="EI345" s="20"/>
      <c r="EJ345" s="20"/>
      <c r="EK345" s="20"/>
      <c r="EL345" s="20"/>
      <c r="EM345" s="20"/>
      <c r="EN345" s="20"/>
      <c r="EO345" s="20"/>
      <c r="EP345" s="20"/>
      <c r="EQ345" s="20"/>
      <c r="ER345" s="20"/>
      <c r="ES345" s="20"/>
      <c r="ET345" s="20"/>
      <c r="EU345" s="20"/>
      <c r="EV345" s="20"/>
      <c r="EW345" s="20"/>
      <c r="EX345" s="20"/>
      <c r="EY345" s="20"/>
      <c r="EZ345" s="20"/>
      <c r="FA345" s="20"/>
      <c r="FB345" s="20"/>
      <c r="FC345" s="20"/>
      <c r="FD345" s="20"/>
      <c r="FE345" s="20"/>
      <c r="FF345" s="20"/>
      <c r="FG345" s="20"/>
      <c r="FH345" s="20"/>
      <c r="FI345" s="20"/>
      <c r="FJ345" s="20"/>
      <c r="FK345" s="20"/>
      <c r="FL345" s="20"/>
      <c r="FM345" s="20"/>
      <c r="FN345" s="20"/>
      <c r="FO345" s="20"/>
      <c r="FP345" s="20"/>
      <c r="FQ345" s="20"/>
      <c r="FR345" s="20"/>
      <c r="FS345" s="20"/>
      <c r="FT345" s="20"/>
      <c r="FU345" s="20"/>
      <c r="FV345" s="20"/>
      <c r="FW345" s="20"/>
      <c r="FX345" s="20"/>
      <c r="FY345" s="20"/>
      <c r="FZ345" s="20"/>
      <c r="GA345" s="20"/>
      <c r="GB345" s="20"/>
      <c r="GC345" s="20"/>
      <c r="GD345" s="20"/>
      <c r="GE345" s="20"/>
      <c r="GF345" s="20"/>
      <c r="GG345" s="20"/>
      <c r="GH345" s="20"/>
      <c r="GI345" s="20"/>
      <c r="GJ345" s="20"/>
      <c r="GK345" s="20"/>
      <c r="GL345" s="20"/>
      <c r="GM345" s="20"/>
      <c r="GN345" s="20"/>
      <c r="GO345" s="20"/>
      <c r="GP345" s="20"/>
      <c r="GQ345" s="20"/>
      <c r="GR345" s="20"/>
      <c r="GS345" s="20"/>
      <c r="GT345" s="20"/>
      <c r="GU345" s="20"/>
      <c r="GV345" s="20"/>
      <c r="GW345" s="20"/>
      <c r="GX345" s="20"/>
      <c r="GY345" s="20"/>
      <c r="GZ345" s="20"/>
      <c r="HA345" s="20"/>
      <c r="HB345" s="20"/>
      <c r="HC345" s="20"/>
      <c r="HD345" s="20"/>
      <c r="HE345" s="20"/>
      <c r="HF345" s="20"/>
      <c r="HG345" s="20"/>
      <c r="HH345" s="20"/>
      <c r="HI345" s="20"/>
      <c r="HJ345" s="20"/>
      <c r="HK345" s="20"/>
      <c r="HL345" s="20"/>
      <c r="HM345" s="20"/>
      <c r="HN345" s="20"/>
      <c r="HO345" s="20"/>
      <c r="HP345" s="20"/>
      <c r="HQ345" s="20"/>
      <c r="HR345" s="20"/>
      <c r="HS345" s="20"/>
      <c r="HT345" s="20"/>
      <c r="HU345" s="20"/>
      <c r="HV345" s="20"/>
      <c r="HW345" s="20"/>
      <c r="HX345" s="20"/>
      <c r="HY345" s="20"/>
      <c r="HZ345" s="20"/>
      <c r="IA345" s="20"/>
      <c r="IB345" s="20"/>
      <c r="IC345" s="20"/>
      <c r="ID345" s="20"/>
      <c r="IE345" s="20"/>
      <c r="IF345" s="20"/>
      <c r="IG345" s="20"/>
      <c r="IH345" s="20"/>
      <c r="II345" s="20"/>
      <c r="IJ345" s="20"/>
      <c r="IK345" s="20"/>
      <c r="IL345" s="20"/>
      <c r="IM345" s="20"/>
      <c r="IN345" s="20"/>
      <c r="IO345" s="20"/>
      <c r="IP345" s="20"/>
      <c r="IQ345" s="20"/>
      <c r="IR345" s="20"/>
      <c r="IS345" s="20"/>
      <c r="IT345" s="20"/>
      <c r="IU345" s="20"/>
    </row>
    <row r="346" spans="1:255" s="81" customFormat="1">
      <c r="A346" s="35"/>
      <c r="B346" s="75"/>
      <c r="C346" s="70" t="s">
        <v>16</v>
      </c>
      <c r="D346" s="67"/>
      <c r="E346" s="67"/>
      <c r="F346" s="74"/>
      <c r="G346" s="67"/>
      <c r="H346" s="20"/>
      <c r="I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c r="CF346" s="20"/>
      <c r="CG346" s="20"/>
      <c r="CH346" s="20"/>
      <c r="CI346" s="20"/>
      <c r="CJ346" s="20"/>
      <c r="CK346" s="20"/>
      <c r="CL346" s="20"/>
      <c r="CM346" s="20"/>
      <c r="CN346" s="20"/>
      <c r="CO346" s="20"/>
      <c r="CP346" s="20"/>
      <c r="CQ346" s="20"/>
      <c r="CR346" s="20"/>
      <c r="CS346" s="20"/>
      <c r="CT346" s="20"/>
      <c r="CU346" s="20"/>
      <c r="CV346" s="20"/>
      <c r="CW346" s="20"/>
      <c r="CX346" s="20"/>
      <c r="CY346" s="20"/>
      <c r="CZ346" s="20"/>
      <c r="DA346" s="20"/>
      <c r="DB346" s="20"/>
      <c r="DC346" s="20"/>
      <c r="DD346" s="20"/>
      <c r="DE346" s="20"/>
      <c r="DF346" s="20"/>
      <c r="DG346" s="20"/>
      <c r="DH346" s="20"/>
      <c r="DI346" s="20"/>
      <c r="DJ346" s="20"/>
      <c r="DK346" s="20"/>
      <c r="DL346" s="20"/>
      <c r="DM346" s="20"/>
      <c r="DN346" s="20"/>
      <c r="DO346" s="20"/>
      <c r="DP346" s="20"/>
      <c r="DQ346" s="20"/>
      <c r="DR346" s="20"/>
      <c r="DS346" s="20"/>
      <c r="DT346" s="20"/>
      <c r="DU346" s="20"/>
      <c r="DV346" s="20"/>
      <c r="DW346" s="20"/>
      <c r="DX346" s="20"/>
      <c r="DY346" s="20"/>
      <c r="DZ346" s="20"/>
      <c r="EA346" s="20"/>
      <c r="EB346" s="20"/>
      <c r="EC346" s="20"/>
      <c r="ED346" s="20"/>
      <c r="EE346" s="20"/>
      <c r="EF346" s="20"/>
      <c r="EG346" s="20"/>
      <c r="EH346" s="20"/>
      <c r="EI346" s="20"/>
      <c r="EJ346" s="20"/>
      <c r="EK346" s="20"/>
      <c r="EL346" s="20"/>
      <c r="EM346" s="20"/>
      <c r="EN346" s="20"/>
      <c r="EO346" s="20"/>
      <c r="EP346" s="20"/>
      <c r="EQ346" s="20"/>
      <c r="ER346" s="20"/>
      <c r="ES346" s="20"/>
      <c r="ET346" s="20"/>
      <c r="EU346" s="20"/>
      <c r="EV346" s="20"/>
      <c r="EW346" s="20"/>
      <c r="EX346" s="20"/>
      <c r="EY346" s="20"/>
      <c r="EZ346" s="20"/>
      <c r="FA346" s="20"/>
      <c r="FB346" s="20"/>
      <c r="FC346" s="20"/>
      <c r="FD346" s="20"/>
      <c r="FE346" s="20"/>
      <c r="FF346" s="20"/>
      <c r="FG346" s="20"/>
      <c r="FH346" s="20"/>
      <c r="FI346" s="20"/>
      <c r="FJ346" s="20"/>
      <c r="FK346" s="20"/>
      <c r="FL346" s="20"/>
      <c r="FM346" s="20"/>
      <c r="FN346" s="20"/>
      <c r="FO346" s="20"/>
      <c r="FP346" s="20"/>
      <c r="FQ346" s="20"/>
      <c r="FR346" s="20"/>
      <c r="FS346" s="20"/>
      <c r="FT346" s="20"/>
      <c r="FU346" s="20"/>
      <c r="FV346" s="20"/>
      <c r="FW346" s="20"/>
      <c r="FX346" s="20"/>
      <c r="FY346" s="20"/>
      <c r="FZ346" s="20"/>
      <c r="GA346" s="20"/>
      <c r="GB346" s="20"/>
      <c r="GC346" s="20"/>
      <c r="GD346" s="20"/>
      <c r="GE346" s="20"/>
      <c r="GF346" s="20"/>
      <c r="GG346" s="20"/>
      <c r="GH346" s="20"/>
      <c r="GI346" s="20"/>
      <c r="GJ346" s="20"/>
      <c r="GK346" s="20"/>
      <c r="GL346" s="20"/>
      <c r="GM346" s="20"/>
      <c r="GN346" s="20"/>
      <c r="GO346" s="20"/>
      <c r="GP346" s="20"/>
      <c r="GQ346" s="20"/>
      <c r="GR346" s="20"/>
      <c r="GS346" s="20"/>
      <c r="GT346" s="20"/>
      <c r="GU346" s="20"/>
      <c r="GV346" s="20"/>
      <c r="GW346" s="20"/>
      <c r="GX346" s="20"/>
      <c r="GY346" s="20"/>
      <c r="GZ346" s="20"/>
      <c r="HA346" s="20"/>
      <c r="HB346" s="20"/>
      <c r="HC346" s="20"/>
      <c r="HD346" s="20"/>
      <c r="HE346" s="20"/>
      <c r="HF346" s="20"/>
      <c r="HG346" s="20"/>
      <c r="HH346" s="20"/>
      <c r="HI346" s="20"/>
      <c r="HJ346" s="20"/>
      <c r="HK346" s="20"/>
      <c r="HL346" s="20"/>
      <c r="HM346" s="20"/>
      <c r="HN346" s="20"/>
      <c r="HO346" s="20"/>
      <c r="HP346" s="20"/>
      <c r="HQ346" s="20"/>
      <c r="HR346" s="20"/>
      <c r="HS346" s="20"/>
      <c r="HT346" s="20"/>
      <c r="HU346" s="20"/>
      <c r="HV346" s="20"/>
      <c r="HW346" s="20"/>
      <c r="HX346" s="20"/>
      <c r="HY346" s="20"/>
      <c r="HZ346" s="20"/>
      <c r="IA346" s="20"/>
      <c r="IB346" s="20"/>
      <c r="IC346" s="20"/>
      <c r="ID346" s="20"/>
      <c r="IE346" s="20"/>
      <c r="IF346" s="20"/>
      <c r="IG346" s="20"/>
      <c r="IH346" s="20"/>
      <c r="II346" s="20"/>
      <c r="IJ346" s="20"/>
      <c r="IK346" s="20"/>
      <c r="IL346" s="20"/>
      <c r="IM346" s="20"/>
      <c r="IN346" s="20"/>
      <c r="IO346" s="20"/>
      <c r="IP346" s="20"/>
      <c r="IQ346" s="20"/>
      <c r="IR346" s="20"/>
      <c r="IS346" s="20"/>
      <c r="IT346" s="20"/>
      <c r="IU346" s="20"/>
    </row>
    <row r="347" spans="1:255" s="81" customFormat="1">
      <c r="A347" s="35"/>
      <c r="B347" s="75"/>
      <c r="C347" s="70" t="s">
        <v>17</v>
      </c>
      <c r="D347" s="67"/>
      <c r="E347" s="67"/>
      <c r="F347" s="74">
        <v>5</v>
      </c>
      <c r="G347" s="71" t="s">
        <v>18</v>
      </c>
      <c r="H347" s="76"/>
      <c r="I347" s="76">
        <f>SUM(I5:I346)*F347/100</f>
        <v>0</v>
      </c>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c r="AX347" s="20"/>
      <c r="AY347" s="20"/>
      <c r="AZ347" s="20"/>
      <c r="BA347" s="20"/>
      <c r="BB347" s="20"/>
      <c r="BC347" s="20"/>
      <c r="BD347" s="20"/>
      <c r="BE347" s="20"/>
      <c r="BF347" s="20"/>
      <c r="BG347" s="20"/>
      <c r="BH347" s="20"/>
      <c r="BI347" s="20"/>
      <c r="BJ347" s="20"/>
      <c r="BK347" s="20"/>
      <c r="BL347" s="20"/>
      <c r="BM347" s="20"/>
      <c r="BN347" s="20"/>
      <c r="BO347" s="20"/>
      <c r="BP347" s="20"/>
      <c r="BQ347" s="20"/>
      <c r="BR347" s="20"/>
      <c r="BS347" s="20"/>
      <c r="BT347" s="20"/>
      <c r="BU347" s="20"/>
      <c r="BV347" s="20"/>
      <c r="BW347" s="20"/>
      <c r="BX347" s="20"/>
      <c r="BY347" s="20"/>
      <c r="BZ347" s="20"/>
      <c r="CA347" s="20"/>
      <c r="CB347" s="20"/>
      <c r="CC347" s="20"/>
      <c r="CD347" s="20"/>
      <c r="CE347" s="20"/>
      <c r="CF347" s="20"/>
      <c r="CG347" s="20"/>
      <c r="CH347" s="20"/>
      <c r="CI347" s="20"/>
      <c r="CJ347" s="20"/>
      <c r="CK347" s="20"/>
      <c r="CL347" s="20"/>
      <c r="CM347" s="20"/>
      <c r="CN347" s="20"/>
      <c r="CO347" s="20"/>
      <c r="CP347" s="20"/>
      <c r="CQ347" s="20"/>
      <c r="CR347" s="20"/>
      <c r="CS347" s="20"/>
      <c r="CT347" s="20"/>
      <c r="CU347" s="20"/>
      <c r="CV347" s="20"/>
      <c r="CW347" s="20"/>
      <c r="CX347" s="20"/>
      <c r="CY347" s="20"/>
      <c r="CZ347" s="20"/>
      <c r="DA347" s="20"/>
      <c r="DB347" s="20"/>
      <c r="DC347" s="20"/>
      <c r="DD347" s="20"/>
      <c r="DE347" s="20"/>
      <c r="DF347" s="20"/>
      <c r="DG347" s="20"/>
      <c r="DH347" s="20"/>
      <c r="DI347" s="20"/>
      <c r="DJ347" s="20"/>
      <c r="DK347" s="20"/>
      <c r="DL347" s="20"/>
      <c r="DM347" s="20"/>
      <c r="DN347" s="20"/>
      <c r="DO347" s="20"/>
      <c r="DP347" s="20"/>
      <c r="DQ347" s="20"/>
      <c r="DR347" s="20"/>
      <c r="DS347" s="20"/>
      <c r="DT347" s="20"/>
      <c r="DU347" s="20"/>
      <c r="DV347" s="20"/>
      <c r="DW347" s="20"/>
      <c r="DX347" s="20"/>
      <c r="DY347" s="20"/>
      <c r="DZ347" s="20"/>
      <c r="EA347" s="20"/>
      <c r="EB347" s="20"/>
      <c r="EC347" s="20"/>
      <c r="ED347" s="20"/>
      <c r="EE347" s="20"/>
      <c r="EF347" s="20"/>
      <c r="EG347" s="20"/>
      <c r="EH347" s="20"/>
      <c r="EI347" s="20"/>
      <c r="EJ347" s="20"/>
      <c r="EK347" s="20"/>
      <c r="EL347" s="20"/>
      <c r="EM347" s="20"/>
      <c r="EN347" s="20"/>
      <c r="EO347" s="20"/>
      <c r="EP347" s="20"/>
      <c r="EQ347" s="20"/>
      <c r="ER347" s="20"/>
      <c r="ES347" s="20"/>
      <c r="ET347" s="20"/>
      <c r="EU347" s="20"/>
      <c r="EV347" s="20"/>
      <c r="EW347" s="20"/>
      <c r="EX347" s="20"/>
      <c r="EY347" s="20"/>
      <c r="EZ347" s="20"/>
      <c r="FA347" s="20"/>
      <c r="FB347" s="20"/>
      <c r="FC347" s="20"/>
      <c r="FD347" s="20"/>
      <c r="FE347" s="20"/>
      <c r="FF347" s="20"/>
      <c r="FG347" s="20"/>
      <c r="FH347" s="20"/>
      <c r="FI347" s="20"/>
      <c r="FJ347" s="20"/>
      <c r="FK347" s="20"/>
      <c r="FL347" s="20"/>
      <c r="FM347" s="20"/>
      <c r="FN347" s="20"/>
      <c r="FO347" s="20"/>
      <c r="FP347" s="20"/>
      <c r="FQ347" s="20"/>
      <c r="FR347" s="20"/>
      <c r="FS347" s="20"/>
      <c r="FT347" s="20"/>
      <c r="FU347" s="20"/>
      <c r="FV347" s="20"/>
      <c r="FW347" s="20"/>
      <c r="FX347" s="20"/>
      <c r="FY347" s="20"/>
      <c r="FZ347" s="20"/>
      <c r="GA347" s="20"/>
      <c r="GB347" s="20"/>
      <c r="GC347" s="20"/>
      <c r="GD347" s="20"/>
      <c r="GE347" s="20"/>
      <c r="GF347" s="20"/>
      <c r="GG347" s="20"/>
      <c r="GH347" s="20"/>
      <c r="GI347" s="20"/>
      <c r="GJ347" s="20"/>
      <c r="GK347" s="20"/>
      <c r="GL347" s="20"/>
      <c r="GM347" s="20"/>
      <c r="GN347" s="20"/>
      <c r="GO347" s="20"/>
      <c r="GP347" s="20"/>
      <c r="GQ347" s="20"/>
      <c r="GR347" s="20"/>
      <c r="GS347" s="20"/>
      <c r="GT347" s="20"/>
      <c r="GU347" s="20"/>
      <c r="GV347" s="20"/>
      <c r="GW347" s="20"/>
      <c r="GX347" s="20"/>
      <c r="GY347" s="20"/>
      <c r="GZ347" s="20"/>
      <c r="HA347" s="20"/>
      <c r="HB347" s="20"/>
      <c r="HC347" s="20"/>
      <c r="HD347" s="20"/>
      <c r="HE347" s="20"/>
      <c r="HF347" s="20"/>
      <c r="HG347" s="20"/>
      <c r="HH347" s="20"/>
      <c r="HI347" s="20"/>
      <c r="HJ347" s="20"/>
      <c r="HK347" s="20"/>
      <c r="HL347" s="20"/>
      <c r="HM347" s="20"/>
      <c r="HN347" s="20"/>
      <c r="HO347" s="20"/>
      <c r="HP347" s="20"/>
      <c r="HQ347" s="20"/>
      <c r="HR347" s="20"/>
      <c r="HS347" s="20"/>
      <c r="HT347" s="20"/>
      <c r="HU347" s="20"/>
      <c r="HV347" s="20"/>
      <c r="HW347" s="20"/>
      <c r="HX347" s="20"/>
      <c r="HY347" s="20"/>
      <c r="HZ347" s="20"/>
      <c r="IA347" s="20"/>
      <c r="IB347" s="20"/>
      <c r="IC347" s="20"/>
      <c r="ID347" s="20"/>
      <c r="IE347" s="20"/>
      <c r="IF347" s="20"/>
      <c r="IG347" s="20"/>
      <c r="IH347" s="20"/>
      <c r="II347" s="20"/>
      <c r="IJ347" s="20"/>
      <c r="IK347" s="20"/>
      <c r="IL347" s="20"/>
      <c r="IM347" s="20"/>
      <c r="IN347" s="20"/>
      <c r="IO347" s="20"/>
      <c r="IP347" s="20"/>
      <c r="IQ347" s="20"/>
      <c r="IR347" s="20"/>
      <c r="IS347" s="20"/>
      <c r="IT347" s="20"/>
      <c r="IU347" s="20"/>
    </row>
    <row r="348" spans="1:255" s="81" customFormat="1" ht="16.5" thickBot="1">
      <c r="A348" s="35"/>
      <c r="B348" s="31"/>
      <c r="C348" s="32"/>
      <c r="D348" s="31"/>
      <c r="E348" s="31"/>
      <c r="F348" s="31"/>
      <c r="G348" s="31"/>
      <c r="H348" s="31"/>
      <c r="I348" s="31"/>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c r="AX348" s="20"/>
      <c r="AY348" s="20"/>
      <c r="AZ348" s="20"/>
      <c r="BA348" s="20"/>
      <c r="BB348" s="20"/>
      <c r="BC348" s="20"/>
      <c r="BD348" s="20"/>
      <c r="BE348" s="20"/>
      <c r="BF348" s="20"/>
      <c r="BG348" s="20"/>
      <c r="BH348" s="20"/>
      <c r="BI348" s="20"/>
      <c r="BJ348" s="20"/>
      <c r="BK348" s="20"/>
      <c r="BL348" s="20"/>
      <c r="BM348" s="20"/>
      <c r="BN348" s="20"/>
      <c r="BO348" s="20"/>
      <c r="BP348" s="20"/>
      <c r="BQ348" s="20"/>
      <c r="BR348" s="20"/>
      <c r="BS348" s="20"/>
      <c r="BT348" s="20"/>
      <c r="BU348" s="20"/>
      <c r="BV348" s="20"/>
      <c r="BW348" s="20"/>
      <c r="BX348" s="20"/>
      <c r="BY348" s="20"/>
      <c r="BZ348" s="20"/>
      <c r="CA348" s="20"/>
      <c r="CB348" s="20"/>
      <c r="CC348" s="20"/>
      <c r="CD348" s="20"/>
      <c r="CE348" s="20"/>
      <c r="CF348" s="20"/>
      <c r="CG348" s="20"/>
      <c r="CH348" s="20"/>
      <c r="CI348" s="20"/>
      <c r="CJ348" s="20"/>
      <c r="CK348" s="20"/>
      <c r="CL348" s="20"/>
      <c r="CM348" s="20"/>
      <c r="CN348" s="20"/>
      <c r="CO348" s="20"/>
      <c r="CP348" s="20"/>
      <c r="CQ348" s="20"/>
      <c r="CR348" s="20"/>
      <c r="CS348" s="20"/>
      <c r="CT348" s="20"/>
      <c r="CU348" s="20"/>
      <c r="CV348" s="20"/>
      <c r="CW348" s="20"/>
      <c r="CX348" s="20"/>
      <c r="CY348" s="20"/>
      <c r="CZ348" s="20"/>
      <c r="DA348" s="20"/>
      <c r="DB348" s="20"/>
      <c r="DC348" s="20"/>
      <c r="DD348" s="20"/>
      <c r="DE348" s="20"/>
      <c r="DF348" s="20"/>
      <c r="DG348" s="20"/>
      <c r="DH348" s="20"/>
      <c r="DI348" s="20"/>
      <c r="DJ348" s="20"/>
      <c r="DK348" s="20"/>
      <c r="DL348" s="20"/>
      <c r="DM348" s="20"/>
      <c r="DN348" s="20"/>
      <c r="DO348" s="20"/>
      <c r="DP348" s="20"/>
      <c r="DQ348" s="20"/>
      <c r="DR348" s="20"/>
      <c r="DS348" s="20"/>
      <c r="DT348" s="20"/>
      <c r="DU348" s="20"/>
      <c r="DV348" s="20"/>
      <c r="DW348" s="20"/>
      <c r="DX348" s="20"/>
      <c r="DY348" s="20"/>
      <c r="DZ348" s="20"/>
      <c r="EA348" s="20"/>
      <c r="EB348" s="20"/>
      <c r="EC348" s="20"/>
      <c r="ED348" s="20"/>
      <c r="EE348" s="20"/>
      <c r="EF348" s="20"/>
      <c r="EG348" s="20"/>
      <c r="EH348" s="20"/>
      <c r="EI348" s="20"/>
      <c r="EJ348" s="20"/>
      <c r="EK348" s="20"/>
      <c r="EL348" s="20"/>
      <c r="EM348" s="20"/>
      <c r="EN348" s="20"/>
      <c r="EO348" s="20"/>
      <c r="EP348" s="20"/>
      <c r="EQ348" s="20"/>
      <c r="ER348" s="20"/>
      <c r="ES348" s="20"/>
      <c r="ET348" s="20"/>
      <c r="EU348" s="20"/>
      <c r="EV348" s="20"/>
      <c r="EW348" s="20"/>
      <c r="EX348" s="20"/>
      <c r="EY348" s="20"/>
      <c r="EZ348" s="20"/>
      <c r="FA348" s="20"/>
      <c r="FB348" s="20"/>
      <c r="FC348" s="20"/>
      <c r="FD348" s="20"/>
      <c r="FE348" s="20"/>
      <c r="FF348" s="20"/>
      <c r="FG348" s="20"/>
      <c r="FH348" s="20"/>
      <c r="FI348" s="20"/>
      <c r="FJ348" s="20"/>
      <c r="FK348" s="20"/>
      <c r="FL348" s="20"/>
      <c r="FM348" s="20"/>
      <c r="FN348" s="20"/>
      <c r="FO348" s="20"/>
      <c r="FP348" s="20"/>
      <c r="FQ348" s="20"/>
      <c r="FR348" s="20"/>
      <c r="FS348" s="20"/>
      <c r="FT348" s="20"/>
      <c r="FU348" s="20"/>
      <c r="FV348" s="20"/>
      <c r="FW348" s="20"/>
      <c r="FX348" s="20"/>
      <c r="FY348" s="20"/>
      <c r="FZ348" s="20"/>
      <c r="GA348" s="20"/>
      <c r="GB348" s="20"/>
      <c r="GC348" s="20"/>
      <c r="GD348" s="20"/>
      <c r="GE348" s="20"/>
      <c r="GF348" s="20"/>
      <c r="GG348" s="20"/>
      <c r="GH348" s="20"/>
      <c r="GI348" s="20"/>
      <c r="GJ348" s="20"/>
      <c r="GK348" s="20"/>
      <c r="GL348" s="20"/>
      <c r="GM348" s="20"/>
      <c r="GN348" s="20"/>
      <c r="GO348" s="20"/>
      <c r="GP348" s="20"/>
      <c r="GQ348" s="20"/>
      <c r="GR348" s="20"/>
      <c r="GS348" s="20"/>
      <c r="GT348" s="20"/>
      <c r="GU348" s="20"/>
      <c r="GV348" s="20"/>
      <c r="GW348" s="20"/>
      <c r="GX348" s="20"/>
      <c r="GY348" s="20"/>
      <c r="GZ348" s="20"/>
      <c r="HA348" s="20"/>
      <c r="HB348" s="20"/>
      <c r="HC348" s="20"/>
      <c r="HD348" s="20"/>
      <c r="HE348" s="20"/>
      <c r="HF348" s="20"/>
      <c r="HG348" s="20"/>
      <c r="HH348" s="20"/>
      <c r="HI348" s="20"/>
      <c r="HJ348" s="20"/>
      <c r="HK348" s="20"/>
      <c r="HL348" s="20"/>
      <c r="HM348" s="20"/>
      <c r="HN348" s="20"/>
      <c r="HO348" s="20"/>
      <c r="HP348" s="20"/>
      <c r="HQ348" s="20"/>
      <c r="HR348" s="20"/>
      <c r="HS348" s="20"/>
      <c r="HT348" s="20"/>
      <c r="HU348" s="20"/>
      <c r="HV348" s="20"/>
      <c r="HW348" s="20"/>
      <c r="HX348" s="20"/>
      <c r="HY348" s="20"/>
      <c r="HZ348" s="20"/>
      <c r="IA348" s="20"/>
      <c r="IB348" s="20"/>
      <c r="IC348" s="20"/>
      <c r="ID348" s="20"/>
      <c r="IE348" s="20"/>
      <c r="IF348" s="20"/>
      <c r="IG348" s="20"/>
      <c r="IH348" s="20"/>
      <c r="II348" s="20"/>
      <c r="IJ348" s="20"/>
      <c r="IK348" s="20"/>
      <c r="IL348" s="20"/>
      <c r="IM348" s="20"/>
      <c r="IN348" s="20"/>
      <c r="IO348" s="20"/>
      <c r="IP348" s="20"/>
      <c r="IQ348" s="20"/>
      <c r="IR348" s="20"/>
      <c r="IS348" s="20"/>
      <c r="IT348" s="20"/>
      <c r="IU348" s="20"/>
    </row>
    <row r="349" spans="1:255" s="81" customFormat="1" ht="18">
      <c r="A349" s="35"/>
      <c r="B349" s="20"/>
      <c r="C349" s="23"/>
      <c r="D349" s="20"/>
      <c r="E349" s="83" t="str">
        <f>C3</f>
        <v>PREZRAČEVANJE KUHINJE</v>
      </c>
      <c r="F349" s="20"/>
      <c r="G349" s="83" t="s">
        <v>43</v>
      </c>
      <c r="H349" s="20"/>
      <c r="I349" s="76">
        <f>SUM(I5:I347)</f>
        <v>0</v>
      </c>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c r="AX349" s="20"/>
      <c r="AY349" s="20"/>
      <c r="AZ349" s="20"/>
      <c r="BA349" s="20"/>
      <c r="BB349" s="20"/>
      <c r="BC349" s="20"/>
      <c r="BD349" s="20"/>
      <c r="BE349" s="20"/>
      <c r="BF349" s="20"/>
      <c r="BG349" s="20"/>
      <c r="BH349" s="20"/>
      <c r="BI349" s="20"/>
      <c r="BJ349" s="20"/>
      <c r="BK349" s="20"/>
      <c r="BL349" s="20"/>
      <c r="BM349" s="20"/>
      <c r="BN349" s="20"/>
      <c r="BO349" s="20"/>
      <c r="BP349" s="20"/>
      <c r="BQ349" s="20"/>
      <c r="BR349" s="20"/>
      <c r="BS349" s="20"/>
      <c r="BT349" s="20"/>
      <c r="BU349" s="20"/>
      <c r="BV349" s="20"/>
      <c r="BW349" s="20"/>
      <c r="BX349" s="20"/>
      <c r="BY349" s="20"/>
      <c r="BZ349" s="20"/>
      <c r="CA349" s="20"/>
      <c r="CB349" s="20"/>
      <c r="CC349" s="20"/>
      <c r="CD349" s="20"/>
      <c r="CE349" s="20"/>
      <c r="CF349" s="20"/>
      <c r="CG349" s="20"/>
      <c r="CH349" s="20"/>
      <c r="CI349" s="20"/>
      <c r="CJ349" s="20"/>
      <c r="CK349" s="20"/>
      <c r="CL349" s="20"/>
      <c r="CM349" s="20"/>
      <c r="CN349" s="20"/>
      <c r="CO349" s="20"/>
      <c r="CP349" s="20"/>
      <c r="CQ349" s="20"/>
      <c r="CR349" s="20"/>
      <c r="CS349" s="20"/>
      <c r="CT349" s="20"/>
      <c r="CU349" s="20"/>
      <c r="CV349" s="20"/>
      <c r="CW349" s="20"/>
      <c r="CX349" s="20"/>
      <c r="CY349" s="20"/>
      <c r="CZ349" s="20"/>
      <c r="DA349" s="20"/>
      <c r="DB349" s="20"/>
      <c r="DC349" s="20"/>
      <c r="DD349" s="20"/>
      <c r="DE349" s="20"/>
      <c r="DF349" s="20"/>
      <c r="DG349" s="20"/>
      <c r="DH349" s="20"/>
      <c r="DI349" s="20"/>
      <c r="DJ349" s="20"/>
      <c r="DK349" s="20"/>
      <c r="DL349" s="20"/>
      <c r="DM349" s="20"/>
      <c r="DN349" s="20"/>
      <c r="DO349" s="20"/>
      <c r="DP349" s="20"/>
      <c r="DQ349" s="20"/>
      <c r="DR349" s="20"/>
      <c r="DS349" s="20"/>
      <c r="DT349" s="20"/>
      <c r="DU349" s="20"/>
      <c r="DV349" s="20"/>
      <c r="DW349" s="20"/>
      <c r="DX349" s="20"/>
      <c r="DY349" s="20"/>
      <c r="DZ349" s="20"/>
      <c r="EA349" s="20"/>
      <c r="EB349" s="20"/>
      <c r="EC349" s="20"/>
      <c r="ED349" s="20"/>
      <c r="EE349" s="20"/>
      <c r="EF349" s="20"/>
      <c r="EG349" s="20"/>
      <c r="EH349" s="20"/>
      <c r="EI349" s="20"/>
      <c r="EJ349" s="20"/>
      <c r="EK349" s="20"/>
      <c r="EL349" s="20"/>
      <c r="EM349" s="20"/>
      <c r="EN349" s="20"/>
      <c r="EO349" s="20"/>
      <c r="EP349" s="20"/>
      <c r="EQ349" s="20"/>
      <c r="ER349" s="20"/>
      <c r="ES349" s="20"/>
      <c r="ET349" s="20"/>
      <c r="EU349" s="20"/>
      <c r="EV349" s="20"/>
      <c r="EW349" s="20"/>
      <c r="EX349" s="20"/>
      <c r="EY349" s="20"/>
      <c r="EZ349" s="20"/>
      <c r="FA349" s="20"/>
      <c r="FB349" s="20"/>
      <c r="FC349" s="20"/>
      <c r="FD349" s="20"/>
      <c r="FE349" s="20"/>
      <c r="FF349" s="20"/>
      <c r="FG349" s="20"/>
      <c r="FH349" s="20"/>
      <c r="FI349" s="20"/>
      <c r="FJ349" s="20"/>
      <c r="FK349" s="20"/>
      <c r="FL349" s="20"/>
      <c r="FM349" s="20"/>
      <c r="FN349" s="20"/>
      <c r="FO349" s="20"/>
      <c r="FP349" s="20"/>
      <c r="FQ349" s="20"/>
      <c r="FR349" s="20"/>
      <c r="FS349" s="20"/>
      <c r="FT349" s="20"/>
      <c r="FU349" s="20"/>
      <c r="FV349" s="20"/>
      <c r="FW349" s="20"/>
      <c r="FX349" s="20"/>
      <c r="FY349" s="20"/>
      <c r="FZ349" s="20"/>
      <c r="GA349" s="20"/>
      <c r="GB349" s="20"/>
      <c r="GC349" s="20"/>
      <c r="GD349" s="20"/>
      <c r="GE349" s="20"/>
      <c r="GF349" s="20"/>
      <c r="GG349" s="20"/>
      <c r="GH349" s="20"/>
      <c r="GI349" s="20"/>
      <c r="GJ349" s="20"/>
      <c r="GK349" s="20"/>
      <c r="GL349" s="20"/>
      <c r="GM349" s="20"/>
      <c r="GN349" s="20"/>
      <c r="GO349" s="20"/>
      <c r="GP349" s="20"/>
      <c r="GQ349" s="20"/>
      <c r="GR349" s="20"/>
      <c r="GS349" s="20"/>
      <c r="GT349" s="20"/>
      <c r="GU349" s="20"/>
      <c r="GV349" s="20"/>
      <c r="GW349" s="20"/>
      <c r="GX349" s="20"/>
      <c r="GY349" s="20"/>
      <c r="GZ349" s="20"/>
      <c r="HA349" s="20"/>
      <c r="HB349" s="20"/>
      <c r="HC349" s="20"/>
      <c r="HD349" s="20"/>
      <c r="HE349" s="20"/>
      <c r="HF349" s="20"/>
      <c r="HG349" s="20"/>
      <c r="HH349" s="20"/>
      <c r="HI349" s="20"/>
      <c r="HJ349" s="20"/>
      <c r="HK349" s="20"/>
      <c r="HL349" s="20"/>
      <c r="HM349" s="20"/>
      <c r="HN349" s="20"/>
      <c r="HO349" s="20"/>
      <c r="HP349" s="20"/>
      <c r="HQ349" s="20"/>
      <c r="HR349" s="20"/>
      <c r="HS349" s="20"/>
      <c r="HT349" s="20"/>
      <c r="HU349" s="20"/>
      <c r="HV349" s="20"/>
      <c r="HW349" s="20"/>
      <c r="HX349" s="20"/>
      <c r="HY349" s="20"/>
      <c r="HZ349" s="20"/>
      <c r="IA349" s="20"/>
      <c r="IB349" s="20"/>
      <c r="IC349" s="20"/>
      <c r="ID349" s="20"/>
      <c r="IE349" s="20"/>
      <c r="IF349" s="20"/>
      <c r="IG349" s="20"/>
      <c r="IH349" s="20"/>
      <c r="II349" s="20"/>
      <c r="IJ349" s="20"/>
      <c r="IK349" s="20"/>
      <c r="IL349" s="20"/>
      <c r="IM349" s="20"/>
      <c r="IN349" s="20"/>
      <c r="IO349" s="20"/>
      <c r="IP349" s="20"/>
      <c r="IQ349" s="20"/>
      <c r="IR349" s="20"/>
      <c r="IS349" s="20"/>
      <c r="IT349" s="20"/>
      <c r="IU349" s="20"/>
    </row>
    <row r="350" spans="1:255" s="81" customFormat="1" ht="18">
      <c r="A350" s="33"/>
      <c r="B350" s="20"/>
      <c r="C350" s="20" t="s">
        <v>29</v>
      </c>
      <c r="D350" s="20"/>
      <c r="E350" s="20"/>
      <c r="F350" s="20"/>
      <c r="G350" s="83"/>
      <c r="H350" s="20"/>
      <c r="I350" s="58"/>
    </row>
    <row r="351" spans="1:255" s="81" customFormat="1" ht="18">
      <c r="A351" s="33"/>
      <c r="B351" s="20"/>
      <c r="C351" s="59" t="s">
        <v>28</v>
      </c>
      <c r="D351" s="20"/>
      <c r="E351" s="20"/>
      <c r="F351" s="20"/>
      <c r="G351" s="83"/>
      <c r="H351" s="20"/>
      <c r="I351" s="58"/>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c r="AX351" s="20"/>
      <c r="AY351" s="20"/>
      <c r="AZ351" s="20"/>
      <c r="BA351" s="20"/>
      <c r="BB351" s="20"/>
      <c r="BC351" s="20"/>
      <c r="BD351" s="20"/>
      <c r="BE351" s="20"/>
      <c r="BF351" s="20"/>
      <c r="BG351" s="20"/>
      <c r="BH351" s="20"/>
      <c r="BI351" s="20"/>
      <c r="BJ351" s="20"/>
      <c r="BK351" s="20"/>
      <c r="BL351" s="20"/>
      <c r="BM351" s="20"/>
      <c r="BN351" s="20"/>
      <c r="BO351" s="20"/>
      <c r="BP351" s="20"/>
      <c r="BQ351" s="20"/>
      <c r="BR351" s="20"/>
      <c r="BS351" s="20"/>
      <c r="BT351" s="20"/>
      <c r="BU351" s="20"/>
      <c r="BV351" s="20"/>
      <c r="BW351" s="20"/>
      <c r="BX351" s="20"/>
      <c r="BY351" s="20"/>
      <c r="BZ351" s="20"/>
      <c r="CA351" s="20"/>
      <c r="CB351" s="20"/>
      <c r="CC351" s="20"/>
      <c r="CD351" s="20"/>
      <c r="CE351" s="20"/>
      <c r="CF351" s="20"/>
      <c r="CG351" s="20"/>
      <c r="CH351" s="20"/>
      <c r="CI351" s="20"/>
      <c r="CJ351" s="20"/>
      <c r="CK351" s="20"/>
      <c r="CL351" s="20"/>
      <c r="CM351" s="20"/>
      <c r="CN351" s="20"/>
      <c r="CO351" s="20"/>
      <c r="CP351" s="20"/>
      <c r="CQ351" s="20"/>
      <c r="CR351" s="20"/>
      <c r="CS351" s="20"/>
      <c r="CT351" s="20"/>
      <c r="CU351" s="20"/>
      <c r="CV351" s="20"/>
      <c r="CW351" s="20"/>
      <c r="CX351" s="20"/>
      <c r="CY351" s="20"/>
      <c r="CZ351" s="20"/>
      <c r="DA351" s="20"/>
      <c r="DB351" s="20"/>
      <c r="DC351" s="20"/>
      <c r="DD351" s="20"/>
      <c r="DE351" s="20"/>
      <c r="DF351" s="20"/>
      <c r="DG351" s="20"/>
      <c r="DH351" s="20"/>
      <c r="DI351" s="20"/>
      <c r="DJ351" s="20"/>
      <c r="DK351" s="20"/>
      <c r="DL351" s="20"/>
      <c r="DM351" s="20"/>
      <c r="DN351" s="20"/>
      <c r="DO351" s="20"/>
      <c r="DP351" s="20"/>
      <c r="DQ351" s="20"/>
      <c r="DR351" s="20"/>
      <c r="DS351" s="20"/>
      <c r="DT351" s="20"/>
      <c r="DU351" s="20"/>
      <c r="DV351" s="20"/>
      <c r="DW351" s="20"/>
      <c r="DX351" s="20"/>
      <c r="DY351" s="20"/>
      <c r="DZ351" s="20"/>
      <c r="EA351" s="20"/>
      <c r="EB351" s="20"/>
      <c r="EC351" s="20"/>
      <c r="ED351" s="20"/>
      <c r="EE351" s="20"/>
      <c r="EF351" s="20"/>
      <c r="EG351" s="20"/>
      <c r="EH351" s="20"/>
      <c r="EI351" s="20"/>
      <c r="EJ351" s="20"/>
      <c r="EK351" s="20"/>
      <c r="EL351" s="20"/>
      <c r="EM351" s="20"/>
      <c r="EN351" s="20"/>
      <c r="EO351" s="20"/>
      <c r="EP351" s="20"/>
      <c r="EQ351" s="20"/>
      <c r="ER351" s="20"/>
      <c r="ES351" s="20"/>
      <c r="ET351" s="20"/>
      <c r="EU351" s="20"/>
      <c r="EV351" s="20"/>
      <c r="EW351" s="20"/>
      <c r="EX351" s="20"/>
      <c r="EY351" s="20"/>
      <c r="EZ351" s="20"/>
      <c r="FA351" s="20"/>
      <c r="FB351" s="20"/>
      <c r="FC351" s="20"/>
      <c r="FD351" s="20"/>
      <c r="FE351" s="20"/>
      <c r="FF351" s="20"/>
      <c r="FG351" s="20"/>
      <c r="FH351" s="20"/>
      <c r="FI351" s="20"/>
      <c r="FJ351" s="20"/>
      <c r="FK351" s="20"/>
      <c r="FL351" s="20"/>
      <c r="FM351" s="20"/>
      <c r="FN351" s="20"/>
      <c r="FO351" s="20"/>
      <c r="FP351" s="20"/>
      <c r="FQ351" s="20"/>
      <c r="FR351" s="20"/>
      <c r="FS351" s="20"/>
      <c r="FT351" s="20"/>
      <c r="FU351" s="20"/>
      <c r="FV351" s="20"/>
      <c r="FW351" s="20"/>
      <c r="FX351" s="20"/>
      <c r="FY351" s="20"/>
      <c r="FZ351" s="20"/>
      <c r="GA351" s="20"/>
      <c r="GB351" s="20"/>
      <c r="GC351" s="20"/>
      <c r="GD351" s="20"/>
      <c r="GE351" s="20"/>
      <c r="GF351" s="20"/>
      <c r="GG351" s="20"/>
      <c r="GH351" s="20"/>
      <c r="GI351" s="20"/>
      <c r="GJ351" s="20"/>
      <c r="GK351" s="20"/>
      <c r="GL351" s="20"/>
      <c r="GM351" s="20"/>
      <c r="GN351" s="20"/>
      <c r="GO351" s="20"/>
      <c r="GP351" s="20"/>
      <c r="GQ351" s="20"/>
      <c r="GR351" s="20"/>
      <c r="GS351" s="20"/>
      <c r="GT351" s="20"/>
      <c r="GU351" s="20"/>
      <c r="GV351" s="20"/>
      <c r="GW351" s="20"/>
      <c r="GX351" s="20"/>
      <c r="GY351" s="20"/>
      <c r="GZ351" s="20"/>
      <c r="HA351" s="20"/>
      <c r="HB351" s="20"/>
      <c r="HC351" s="20"/>
      <c r="HD351" s="20"/>
      <c r="HE351" s="20"/>
      <c r="HF351" s="20"/>
      <c r="HG351" s="20"/>
      <c r="HH351" s="20"/>
      <c r="HI351" s="20"/>
      <c r="HJ351" s="20"/>
      <c r="HK351" s="20"/>
      <c r="HL351" s="20"/>
      <c r="HM351" s="20"/>
      <c r="HN351" s="20"/>
      <c r="HO351" s="20"/>
      <c r="HP351" s="20"/>
      <c r="HQ351" s="20"/>
      <c r="HR351" s="20"/>
      <c r="HS351" s="20"/>
      <c r="HT351" s="20"/>
      <c r="HU351" s="20"/>
      <c r="HV351" s="20"/>
      <c r="HW351" s="20"/>
      <c r="HX351" s="20"/>
      <c r="HY351" s="20"/>
      <c r="HZ351" s="20"/>
      <c r="IA351" s="20"/>
      <c r="IB351" s="20"/>
      <c r="IC351" s="20"/>
      <c r="ID351" s="20"/>
      <c r="IE351" s="20"/>
      <c r="IF351" s="20"/>
      <c r="IG351" s="20"/>
      <c r="IH351" s="20"/>
      <c r="II351" s="20"/>
      <c r="IJ351" s="20"/>
      <c r="IK351" s="20"/>
      <c r="IL351" s="20"/>
      <c r="IM351" s="20"/>
      <c r="IN351" s="20"/>
      <c r="IO351" s="20"/>
      <c r="IP351" s="20"/>
      <c r="IQ351" s="20"/>
      <c r="IR351" s="20"/>
      <c r="IS351" s="20"/>
      <c r="IT351" s="20"/>
      <c r="IU351" s="20"/>
    </row>
  </sheetData>
  <mergeCells count="1">
    <mergeCell ref="C1:E1"/>
  </mergeCells>
  <dataValidations count="1">
    <dataValidation type="whole" errorStyle="warning" allowBlank="1" showErrorMessage="1" errorTitle="Količina" error="V to celico morate vnesti celo število." promptTitle="Količina" sqref="D318:D322 D325:D340" xr:uid="{00000000-0002-0000-0700-000000000000}">
      <formula1>0</formula1>
      <formula2>1000000000</formula2>
    </dataValidation>
  </dataValidation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IU37"/>
  <sheetViews>
    <sheetView view="pageBreakPreview" topLeftCell="A25" zoomScaleNormal="100" zoomScaleSheetLayoutView="100" workbookViewId="0">
      <selection activeCell="H19" sqref="H6:H19"/>
    </sheetView>
  </sheetViews>
  <sheetFormatPr defaultRowHeight="15.75"/>
  <cols>
    <col min="1" max="1" width="3.28515625" style="35" customWidth="1"/>
    <col min="2" max="2" width="3.28515625" style="20" customWidth="1"/>
    <col min="3" max="3" width="47.7109375" style="23"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81" customWidth="1"/>
    <col min="11" max="16384" width="9.140625" style="20"/>
  </cols>
  <sheetData>
    <row r="1" spans="1:255">
      <c r="A1" s="19" t="s">
        <v>3</v>
      </c>
      <c r="B1" s="19"/>
      <c r="C1" s="297" t="s">
        <v>4</v>
      </c>
      <c r="D1" s="297"/>
      <c r="E1" s="297"/>
      <c r="F1" s="21" t="s">
        <v>5</v>
      </c>
      <c r="G1" s="21" t="s">
        <v>6</v>
      </c>
      <c r="H1" s="22" t="s">
        <v>8</v>
      </c>
      <c r="I1" s="53" t="s">
        <v>7</v>
      </c>
    </row>
    <row r="3" spans="1:255" s="33" customFormat="1" ht="18.75" customHeight="1">
      <c r="A3" s="38">
        <v>70</v>
      </c>
      <c r="C3" s="44" t="s">
        <v>493</v>
      </c>
      <c r="D3" s="86"/>
      <c r="E3" s="88"/>
      <c r="F3" s="20"/>
      <c r="G3" s="87"/>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90" customFormat="1">
      <c r="B4" s="25"/>
      <c r="C4" s="112"/>
      <c r="D4" s="89"/>
      <c r="E4" s="89"/>
    </row>
    <row r="5" spans="1:255" s="104" customFormat="1">
      <c r="A5" s="102"/>
      <c r="B5" s="25"/>
      <c r="C5" s="39"/>
      <c r="E5" s="20"/>
      <c r="F5" s="20"/>
      <c r="G5" s="20"/>
    </row>
    <row r="6" spans="1:255" s="104" customFormat="1" ht="31.5">
      <c r="A6" s="102" t="s">
        <v>499</v>
      </c>
      <c r="B6" s="77" t="str">
        <f>IF(ISBLANK(C5),IF(ISBLANK(C6),5,CONCATENATE(COUNTA($B$4:B4)+1,".")))</f>
        <v>1.</v>
      </c>
      <c r="C6" s="203" t="s">
        <v>498</v>
      </c>
      <c r="E6" s="20"/>
      <c r="F6" s="67">
        <v>100</v>
      </c>
      <c r="G6" s="198" t="s">
        <v>2</v>
      </c>
      <c r="H6" s="69"/>
      <c r="I6" s="69">
        <f>F6*H6</f>
        <v>0</v>
      </c>
    </row>
    <row r="7" spans="1:255" s="104" customFormat="1">
      <c r="A7" s="102"/>
      <c r="B7" s="25"/>
      <c r="C7" s="145"/>
      <c r="E7" s="20"/>
      <c r="F7" s="20"/>
      <c r="G7" s="20"/>
    </row>
    <row r="8" spans="1:255" s="104" customFormat="1">
      <c r="A8" s="102"/>
      <c r="B8" s="25"/>
      <c r="C8" s="145"/>
      <c r="E8" s="20"/>
      <c r="F8" s="20"/>
      <c r="G8" s="20"/>
    </row>
    <row r="9" spans="1:255" s="104" customFormat="1" ht="31.5">
      <c r="A9" s="102" t="s">
        <v>499</v>
      </c>
      <c r="B9" s="77" t="str">
        <f>IF(ISBLANK(C8),IF(ISBLANK(C9),5,CONCATENATE(COUNTA($B$4:B7)+1,".")))</f>
        <v>2.</v>
      </c>
      <c r="C9" s="206" t="s">
        <v>505</v>
      </c>
      <c r="E9" s="20"/>
      <c r="F9" s="67">
        <v>1</v>
      </c>
      <c r="G9" s="198" t="s">
        <v>1</v>
      </c>
      <c r="H9" s="69"/>
      <c r="I9" s="69">
        <f>F9*H9</f>
        <v>0</v>
      </c>
    </row>
    <row r="10" spans="1:255" s="104" customFormat="1">
      <c r="A10" s="102"/>
      <c r="B10" s="77"/>
      <c r="C10" s="261" t="s">
        <v>832</v>
      </c>
      <c r="D10" s="90" t="s">
        <v>64</v>
      </c>
      <c r="E10" s="20"/>
      <c r="F10" s="67"/>
      <c r="G10" s="198"/>
      <c r="H10" s="69"/>
      <c r="I10" s="69"/>
    </row>
    <row r="11" spans="1:255" s="104" customFormat="1">
      <c r="A11" s="102"/>
      <c r="B11" s="25"/>
      <c r="C11" s="258" t="s">
        <v>833</v>
      </c>
      <c r="D11" s="90" t="s">
        <v>64</v>
      </c>
      <c r="E11" s="20"/>
      <c r="F11" s="20"/>
      <c r="G11" s="20"/>
    </row>
    <row r="12" spans="1:255" s="104" customFormat="1">
      <c r="A12" s="102"/>
      <c r="B12" s="25"/>
      <c r="C12" s="145"/>
      <c r="E12" s="20"/>
      <c r="F12" s="20"/>
      <c r="G12" s="20"/>
    </row>
    <row r="13" spans="1:255" s="104" customFormat="1" ht="39.75" customHeight="1">
      <c r="A13" s="102" t="s">
        <v>499</v>
      </c>
      <c r="B13" s="77" t="str">
        <f>IF(ISBLANK(C12),IF(ISBLANK(C13),5,CONCATENATE(COUNTA($B$4:B11)+1,".")))</f>
        <v>3.</v>
      </c>
      <c r="C13" s="202" t="s">
        <v>494</v>
      </c>
      <c r="E13" s="20"/>
      <c r="F13" s="67">
        <v>24</v>
      </c>
      <c r="G13" s="198" t="s">
        <v>2</v>
      </c>
      <c r="H13" s="69"/>
      <c r="I13" s="69">
        <f>F13*H13</f>
        <v>0</v>
      </c>
    </row>
    <row r="14" spans="1:255" s="104" customFormat="1" ht="41.25" customHeight="1">
      <c r="A14" s="102"/>
      <c r="B14" s="25"/>
      <c r="C14" s="202" t="s">
        <v>495</v>
      </c>
      <c r="E14" s="20"/>
      <c r="F14" s="67">
        <v>24</v>
      </c>
      <c r="G14" s="198" t="s">
        <v>2</v>
      </c>
      <c r="H14" s="69"/>
      <c r="I14" s="69">
        <f>F14*H14</f>
        <v>0</v>
      </c>
    </row>
    <row r="15" spans="1:255" s="104" customFormat="1">
      <c r="A15" s="102"/>
      <c r="B15" s="25"/>
      <c r="C15" s="144"/>
      <c r="E15" s="20"/>
      <c r="F15" s="20"/>
      <c r="G15" s="20"/>
    </row>
    <row r="16" spans="1:255" s="104" customFormat="1" ht="31.5">
      <c r="A16" s="102" t="s">
        <v>499</v>
      </c>
      <c r="B16" s="77" t="str">
        <f>IF(ISBLANK(C15),IF(ISBLANK(C16),5,CONCATENATE(COUNTA($B$4:B14)+1,".")))</f>
        <v>4.</v>
      </c>
      <c r="C16" s="180" t="s">
        <v>497</v>
      </c>
      <c r="E16" s="20"/>
      <c r="F16" s="67">
        <v>2</v>
      </c>
      <c r="G16" s="198" t="s">
        <v>1</v>
      </c>
      <c r="H16" s="69"/>
      <c r="I16" s="69">
        <f>F16*H16</f>
        <v>0</v>
      </c>
    </row>
    <row r="17" spans="1:255" s="104" customFormat="1" ht="31.5">
      <c r="A17" s="102"/>
      <c r="B17" s="25"/>
      <c r="C17" s="143" t="s">
        <v>496</v>
      </c>
      <c r="E17" s="20"/>
      <c r="F17" s="67">
        <v>5</v>
      </c>
      <c r="G17" s="198" t="s">
        <v>1</v>
      </c>
      <c r="H17" s="69"/>
      <c r="I17" s="69">
        <f>F17*H17</f>
        <v>0</v>
      </c>
    </row>
    <row r="18" spans="1:255" s="104" customFormat="1">
      <c r="A18" s="102"/>
      <c r="B18" s="25"/>
      <c r="C18" s="142"/>
      <c r="E18" s="20"/>
      <c r="F18" s="20"/>
      <c r="G18" s="20"/>
    </row>
    <row r="19" spans="1:255" s="104" customFormat="1" ht="94.5">
      <c r="A19" s="102" t="s">
        <v>499</v>
      </c>
      <c r="B19" s="77" t="str">
        <f>IF(ISBLANK(C18),IF(ISBLANK(C19),5,CONCATENATE(COUNTA($B$4:B17)+1,".")))</f>
        <v>5.</v>
      </c>
      <c r="C19" s="204" t="s">
        <v>500</v>
      </c>
      <c r="E19" s="20"/>
      <c r="F19" s="67">
        <v>1</v>
      </c>
      <c r="G19" s="198" t="s">
        <v>1</v>
      </c>
      <c r="H19" s="69"/>
      <c r="I19" s="69">
        <f>F19*H19</f>
        <v>0</v>
      </c>
    </row>
    <row r="20" spans="1:255" s="104" customFormat="1">
      <c r="A20" s="102"/>
      <c r="B20" s="25"/>
      <c r="C20" s="142"/>
      <c r="E20" s="20"/>
      <c r="F20" s="20"/>
      <c r="G20" s="20"/>
    </row>
    <row r="21" spans="1:255" s="104" customFormat="1" ht="47.25">
      <c r="A21" s="102"/>
      <c r="B21" s="25"/>
      <c r="C21" s="204" t="s">
        <v>501</v>
      </c>
      <c r="E21" s="20"/>
      <c r="F21" s="20"/>
      <c r="G21" s="20"/>
    </row>
    <row r="22" spans="1:255" s="104" customFormat="1">
      <c r="A22" s="102"/>
      <c r="B22" s="25"/>
      <c r="C22" s="142"/>
      <c r="E22" s="20"/>
      <c r="F22" s="20"/>
      <c r="G22" s="20"/>
    </row>
    <row r="23" spans="1:255" s="104" customFormat="1" ht="63">
      <c r="A23" s="102"/>
      <c r="B23" s="25"/>
      <c r="C23" s="205" t="s">
        <v>502</v>
      </c>
      <c r="E23" s="20"/>
      <c r="F23" s="20"/>
      <c r="G23" s="20"/>
    </row>
    <row r="24" spans="1:255" s="104" customFormat="1">
      <c r="A24" s="102"/>
      <c r="B24" s="25"/>
      <c r="C24" s="142"/>
      <c r="E24" s="20"/>
      <c r="F24" s="20"/>
      <c r="G24" s="20"/>
    </row>
    <row r="25" spans="1:255" s="104" customFormat="1" ht="31.5">
      <c r="A25" s="102"/>
      <c r="B25" s="25"/>
      <c r="C25" s="204" t="s">
        <v>503</v>
      </c>
      <c r="E25" s="20"/>
      <c r="F25" s="20"/>
      <c r="G25" s="20"/>
    </row>
    <row r="26" spans="1:255" s="104" customFormat="1">
      <c r="A26" s="102"/>
      <c r="B26" s="25"/>
      <c r="C26" s="142"/>
      <c r="E26" s="20"/>
      <c r="F26" s="20"/>
      <c r="G26" s="20"/>
    </row>
    <row r="27" spans="1:255" s="104" customFormat="1" ht="31.5">
      <c r="A27" s="102"/>
      <c r="B27" s="25"/>
      <c r="C27" s="205" t="s">
        <v>504</v>
      </c>
      <c r="E27" s="20"/>
      <c r="F27" s="20"/>
      <c r="G27" s="20"/>
    </row>
    <row r="28" spans="1:255" s="104" customFormat="1">
      <c r="A28" s="102"/>
      <c r="B28" s="25"/>
      <c r="C28" s="105"/>
      <c r="D28" s="89"/>
      <c r="E28" s="116"/>
      <c r="F28" s="67"/>
      <c r="G28" s="68"/>
    </row>
    <row r="29" spans="1:255">
      <c r="A29" s="102" t="s">
        <v>499</v>
      </c>
      <c r="B29" s="77" t="str">
        <f>IF(ISBLANK(C28),IF(ISBLANK(C29),5,CONCATENATE(COUNTA($B$4:B27)+1,".")))</f>
        <v>6.</v>
      </c>
      <c r="C29" s="70" t="s">
        <v>13</v>
      </c>
      <c r="D29" s="67"/>
      <c r="E29" s="67"/>
      <c r="F29" s="74"/>
      <c r="G29" s="67"/>
    </row>
    <row r="30" spans="1:255" s="81" customFormat="1">
      <c r="A30" s="35"/>
      <c r="B30" s="75"/>
      <c r="C30" s="70" t="s">
        <v>14</v>
      </c>
      <c r="D30" s="67"/>
      <c r="E30" s="67"/>
      <c r="F30" s="74"/>
      <c r="G30" s="67"/>
      <c r="H30" s="20"/>
      <c r="I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c r="GY30" s="20"/>
      <c r="GZ30" s="20"/>
      <c r="HA30" s="20"/>
      <c r="HB30" s="20"/>
      <c r="HC30" s="20"/>
      <c r="HD30" s="20"/>
      <c r="HE30" s="20"/>
      <c r="HF30" s="20"/>
      <c r="HG30" s="20"/>
      <c r="HH30" s="20"/>
      <c r="HI30" s="20"/>
      <c r="HJ30" s="20"/>
      <c r="HK30" s="20"/>
      <c r="HL30" s="20"/>
      <c r="HM30" s="20"/>
      <c r="HN30" s="20"/>
      <c r="HO30" s="20"/>
      <c r="HP30" s="20"/>
      <c r="HQ30" s="20"/>
      <c r="HR30" s="20"/>
      <c r="HS30" s="20"/>
      <c r="HT30" s="20"/>
      <c r="HU30" s="20"/>
      <c r="HV30" s="20"/>
      <c r="HW30" s="20"/>
      <c r="HX30" s="20"/>
      <c r="HY30" s="20"/>
      <c r="HZ30" s="20"/>
      <c r="IA30" s="20"/>
      <c r="IB30" s="20"/>
      <c r="IC30" s="20"/>
      <c r="ID30" s="20"/>
      <c r="IE30" s="20"/>
      <c r="IF30" s="20"/>
      <c r="IG30" s="20"/>
      <c r="IH30" s="20"/>
      <c r="II30" s="20"/>
      <c r="IJ30" s="20"/>
      <c r="IK30" s="20"/>
      <c r="IL30" s="20"/>
      <c r="IM30" s="20"/>
      <c r="IN30" s="20"/>
      <c r="IO30" s="20"/>
      <c r="IP30" s="20"/>
      <c r="IQ30" s="20"/>
      <c r="IR30" s="20"/>
      <c r="IS30" s="20"/>
      <c r="IT30" s="20"/>
      <c r="IU30" s="20"/>
    </row>
    <row r="31" spans="1:255" s="81" customFormat="1">
      <c r="A31" s="35"/>
      <c r="B31" s="75"/>
      <c r="C31" s="70" t="s">
        <v>15</v>
      </c>
      <c r="D31" s="67"/>
      <c r="E31" s="67"/>
      <c r="F31" s="74"/>
      <c r="G31" s="67"/>
      <c r="H31" s="20"/>
      <c r="I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HG31" s="20"/>
      <c r="HH31" s="20"/>
      <c r="HI31" s="20"/>
      <c r="HJ31" s="20"/>
      <c r="HK31" s="20"/>
      <c r="HL31" s="20"/>
      <c r="HM31" s="20"/>
      <c r="HN31" s="20"/>
      <c r="HO31" s="20"/>
      <c r="HP31" s="20"/>
      <c r="HQ31" s="20"/>
      <c r="HR31" s="20"/>
      <c r="HS31" s="20"/>
      <c r="HT31" s="20"/>
      <c r="HU31" s="20"/>
      <c r="HV31" s="20"/>
      <c r="HW31" s="20"/>
      <c r="HX31" s="20"/>
      <c r="HY31" s="20"/>
      <c r="HZ31" s="20"/>
      <c r="IA31" s="20"/>
      <c r="IB31" s="20"/>
      <c r="IC31" s="20"/>
      <c r="ID31" s="20"/>
      <c r="IE31" s="20"/>
      <c r="IF31" s="20"/>
      <c r="IG31" s="20"/>
      <c r="IH31" s="20"/>
      <c r="II31" s="20"/>
      <c r="IJ31" s="20"/>
      <c r="IK31" s="20"/>
      <c r="IL31" s="20"/>
      <c r="IM31" s="20"/>
      <c r="IN31" s="20"/>
      <c r="IO31" s="20"/>
      <c r="IP31" s="20"/>
      <c r="IQ31" s="20"/>
      <c r="IR31" s="20"/>
      <c r="IS31" s="20"/>
      <c r="IT31" s="20"/>
      <c r="IU31" s="20"/>
    </row>
    <row r="32" spans="1:255" s="81" customFormat="1">
      <c r="A32" s="35"/>
      <c r="B32" s="75"/>
      <c r="C32" s="70" t="s">
        <v>16</v>
      </c>
      <c r="D32" s="67"/>
      <c r="E32" s="67"/>
      <c r="F32" s="74"/>
      <c r="G32" s="67"/>
      <c r="H32" s="20"/>
      <c r="I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HG32" s="20"/>
      <c r="HH32" s="20"/>
      <c r="HI32" s="20"/>
      <c r="HJ32" s="20"/>
      <c r="HK32" s="20"/>
      <c r="HL32" s="20"/>
      <c r="HM32" s="20"/>
      <c r="HN32" s="20"/>
      <c r="HO32" s="20"/>
      <c r="HP32" s="20"/>
      <c r="HQ32" s="20"/>
      <c r="HR32" s="20"/>
      <c r="HS32" s="20"/>
      <c r="HT32" s="20"/>
      <c r="HU32" s="20"/>
      <c r="HV32" s="20"/>
      <c r="HW32" s="20"/>
      <c r="HX32" s="20"/>
      <c r="HY32" s="20"/>
      <c r="HZ32" s="20"/>
      <c r="IA32" s="20"/>
      <c r="IB32" s="20"/>
      <c r="IC32" s="20"/>
      <c r="ID32" s="20"/>
      <c r="IE32" s="20"/>
      <c r="IF32" s="20"/>
      <c r="IG32" s="20"/>
      <c r="IH32" s="20"/>
      <c r="II32" s="20"/>
      <c r="IJ32" s="20"/>
      <c r="IK32" s="20"/>
      <c r="IL32" s="20"/>
      <c r="IM32" s="20"/>
      <c r="IN32" s="20"/>
      <c r="IO32" s="20"/>
      <c r="IP32" s="20"/>
      <c r="IQ32" s="20"/>
      <c r="IR32" s="20"/>
      <c r="IS32" s="20"/>
      <c r="IT32" s="20"/>
      <c r="IU32" s="20"/>
    </row>
    <row r="33" spans="1:255" s="81" customFormat="1">
      <c r="A33" s="35"/>
      <c r="B33" s="75"/>
      <c r="C33" s="70" t="s">
        <v>17</v>
      </c>
      <c r="D33" s="67"/>
      <c r="E33" s="67"/>
      <c r="F33" s="74">
        <v>10</v>
      </c>
      <c r="G33" s="71" t="s">
        <v>18</v>
      </c>
      <c r="H33" s="76"/>
      <c r="I33" s="76">
        <f>SUM(I5:I32)*F33/100</f>
        <v>0</v>
      </c>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HG33" s="20"/>
      <c r="HH33" s="20"/>
      <c r="HI33" s="20"/>
      <c r="HJ33" s="20"/>
      <c r="HK33" s="20"/>
      <c r="HL33" s="20"/>
      <c r="HM33" s="20"/>
      <c r="HN33" s="20"/>
      <c r="HO33" s="20"/>
      <c r="HP33" s="20"/>
      <c r="HQ33" s="20"/>
      <c r="HR33" s="20"/>
      <c r="HS33" s="20"/>
      <c r="HT33" s="20"/>
      <c r="HU33" s="20"/>
      <c r="HV33" s="20"/>
      <c r="HW33" s="20"/>
      <c r="HX33" s="20"/>
      <c r="HY33" s="20"/>
      <c r="HZ33" s="20"/>
      <c r="IA33" s="20"/>
      <c r="IB33" s="20"/>
      <c r="IC33" s="20"/>
      <c r="ID33" s="20"/>
      <c r="IE33" s="20"/>
      <c r="IF33" s="20"/>
      <c r="IG33" s="20"/>
      <c r="IH33" s="20"/>
      <c r="II33" s="20"/>
      <c r="IJ33" s="20"/>
      <c r="IK33" s="20"/>
      <c r="IL33" s="20"/>
      <c r="IM33" s="20"/>
      <c r="IN33" s="20"/>
      <c r="IO33" s="20"/>
      <c r="IP33" s="20"/>
      <c r="IQ33" s="20"/>
      <c r="IR33" s="20"/>
      <c r="IS33" s="20"/>
      <c r="IT33" s="20"/>
      <c r="IU33" s="20"/>
    </row>
    <row r="34" spans="1:255" s="81" customFormat="1" ht="16.5" thickBot="1">
      <c r="A34" s="35"/>
      <c r="B34" s="31"/>
      <c r="C34" s="32"/>
      <c r="D34" s="31"/>
      <c r="E34" s="31"/>
      <c r="F34" s="31"/>
      <c r="G34" s="31"/>
      <c r="H34" s="31"/>
      <c r="I34" s="31"/>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HQ34" s="20"/>
      <c r="HR34" s="20"/>
      <c r="HS34" s="20"/>
      <c r="HT34" s="20"/>
      <c r="HU34" s="20"/>
      <c r="HV34" s="20"/>
      <c r="HW34" s="20"/>
      <c r="HX34" s="20"/>
      <c r="HY34" s="20"/>
      <c r="HZ34" s="20"/>
      <c r="IA34" s="20"/>
      <c r="IB34" s="20"/>
      <c r="IC34" s="20"/>
      <c r="ID34" s="20"/>
      <c r="IE34" s="20"/>
      <c r="IF34" s="20"/>
      <c r="IG34" s="20"/>
      <c r="IH34" s="20"/>
      <c r="II34" s="20"/>
      <c r="IJ34" s="20"/>
      <c r="IK34" s="20"/>
      <c r="IL34" s="20"/>
      <c r="IM34" s="20"/>
      <c r="IN34" s="20"/>
      <c r="IO34" s="20"/>
      <c r="IP34" s="20"/>
      <c r="IQ34" s="20"/>
      <c r="IR34" s="20"/>
      <c r="IS34" s="20"/>
      <c r="IT34" s="20"/>
      <c r="IU34" s="20"/>
    </row>
    <row r="35" spans="1:255" s="81" customFormat="1" ht="18">
      <c r="A35" s="35"/>
      <c r="B35" s="20"/>
      <c r="C35" s="23"/>
      <c r="D35" s="20"/>
      <c r="E35" s="83" t="str">
        <f>C3</f>
        <v>PLINSKA INSTALACIJA</v>
      </c>
      <c r="F35" s="20"/>
      <c r="G35" s="83" t="s">
        <v>43</v>
      </c>
      <c r="H35" s="20"/>
      <c r="I35" s="76">
        <f>SUM(I5:I33)</f>
        <v>0</v>
      </c>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HG35" s="20"/>
      <c r="HH35" s="20"/>
      <c r="HI35" s="20"/>
      <c r="HJ35" s="20"/>
      <c r="HK35" s="20"/>
      <c r="HL35" s="20"/>
      <c r="HM35" s="20"/>
      <c r="HN35" s="20"/>
      <c r="HO35" s="20"/>
      <c r="HP35" s="20"/>
      <c r="HQ35" s="20"/>
      <c r="HR35" s="20"/>
      <c r="HS35" s="20"/>
      <c r="HT35" s="20"/>
      <c r="HU35" s="20"/>
      <c r="HV35" s="20"/>
      <c r="HW35" s="20"/>
      <c r="HX35" s="20"/>
      <c r="HY35" s="20"/>
      <c r="HZ35" s="20"/>
      <c r="IA35" s="20"/>
      <c r="IB35" s="20"/>
      <c r="IC35" s="20"/>
      <c r="ID35" s="20"/>
      <c r="IE35" s="20"/>
      <c r="IF35" s="20"/>
      <c r="IG35" s="20"/>
      <c r="IH35" s="20"/>
      <c r="II35" s="20"/>
      <c r="IJ35" s="20"/>
      <c r="IK35" s="20"/>
      <c r="IL35" s="20"/>
      <c r="IM35" s="20"/>
      <c r="IN35" s="20"/>
      <c r="IO35" s="20"/>
      <c r="IP35" s="20"/>
      <c r="IQ35" s="20"/>
      <c r="IR35" s="20"/>
      <c r="IS35" s="20"/>
      <c r="IT35" s="20"/>
      <c r="IU35" s="20"/>
    </row>
    <row r="36" spans="1:255" s="81" customFormat="1" ht="18">
      <c r="A36" s="33"/>
      <c r="B36" s="20"/>
      <c r="C36" s="20" t="s">
        <v>29</v>
      </c>
      <c r="D36" s="20"/>
      <c r="E36" s="20"/>
      <c r="F36" s="20"/>
      <c r="G36" s="83"/>
      <c r="H36" s="20"/>
      <c r="I36" s="58"/>
    </row>
    <row r="37" spans="1:255" s="81" customFormat="1" ht="18">
      <c r="A37" s="33"/>
      <c r="B37" s="20"/>
      <c r="C37" s="59" t="s">
        <v>28</v>
      </c>
      <c r="D37" s="20"/>
      <c r="E37" s="20"/>
      <c r="F37" s="20"/>
      <c r="G37" s="83"/>
      <c r="H37" s="20"/>
      <c r="I37" s="58"/>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HG37" s="20"/>
      <c r="HH37" s="20"/>
      <c r="HI37" s="20"/>
      <c r="HJ37" s="20"/>
      <c r="HK37" s="20"/>
      <c r="HL37" s="20"/>
      <c r="HM37" s="20"/>
      <c r="HN37" s="20"/>
      <c r="HO37" s="20"/>
      <c r="HP37" s="20"/>
      <c r="HQ37" s="20"/>
      <c r="HR37" s="20"/>
      <c r="HS37" s="20"/>
      <c r="HT37" s="20"/>
      <c r="HU37" s="20"/>
      <c r="HV37" s="20"/>
      <c r="HW37" s="20"/>
      <c r="HX37" s="20"/>
      <c r="HY37" s="20"/>
      <c r="HZ37" s="20"/>
      <c r="IA37" s="20"/>
      <c r="IB37" s="20"/>
      <c r="IC37" s="20"/>
      <c r="ID37" s="20"/>
      <c r="IE37" s="20"/>
      <c r="IF37" s="20"/>
      <c r="IG37" s="20"/>
      <c r="IH37" s="20"/>
      <c r="II37" s="20"/>
      <c r="IJ37" s="20"/>
      <c r="IK37" s="20"/>
      <c r="IL37" s="20"/>
      <c r="IM37" s="20"/>
      <c r="IN37" s="20"/>
      <c r="IO37" s="20"/>
      <c r="IP37" s="20"/>
      <c r="IQ37" s="20"/>
      <c r="IR37" s="20"/>
      <c r="IS37" s="20"/>
      <c r="IT37" s="20"/>
      <c r="IU37" s="20"/>
    </row>
  </sheetData>
  <mergeCells count="1">
    <mergeCell ref="C1:E1"/>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17</vt:i4>
      </vt:variant>
    </vt:vector>
  </HeadingPairs>
  <TitlesOfParts>
    <vt:vector size="27" baseType="lpstr">
      <vt:lpstr>REKAPITULACIJA</vt:lpstr>
      <vt:lpstr>10_VO-KA</vt:lpstr>
      <vt:lpstr>20_OGREVANJE</vt:lpstr>
      <vt:lpstr>21_Ogrevanje talno</vt:lpstr>
      <vt:lpstr>30_Sistem sond</vt:lpstr>
      <vt:lpstr>40_Prezracevanje</vt:lpstr>
      <vt:lpstr>50_Pohlajevanje</vt:lpstr>
      <vt:lpstr>60_Kuhinja</vt:lpstr>
      <vt:lpstr>70_Plin</vt:lpstr>
      <vt:lpstr>SPLOŠNO</vt:lpstr>
      <vt:lpstr>'10_VO-KA'!Področje_tiskanja</vt:lpstr>
      <vt:lpstr>'20_OGREVANJE'!Področje_tiskanja</vt:lpstr>
      <vt:lpstr>'21_Ogrevanje talno'!Področje_tiskanja</vt:lpstr>
      <vt:lpstr>'30_Sistem sond'!Področje_tiskanja</vt:lpstr>
      <vt:lpstr>'40_Prezracevanje'!Področje_tiskanja</vt:lpstr>
      <vt:lpstr>'50_Pohlajevanje'!Področje_tiskanja</vt:lpstr>
      <vt:lpstr>'60_Kuhinja'!Področje_tiskanja</vt:lpstr>
      <vt:lpstr>'70_Plin'!Področje_tiskanja</vt:lpstr>
      <vt:lpstr>REKAPITULACIJA!Področje_tiskanja</vt:lpstr>
      <vt:lpstr>'10_VO-KA'!Tiskanje_naslovov</vt:lpstr>
      <vt:lpstr>'20_OGREVANJE'!Tiskanje_naslovov</vt:lpstr>
      <vt:lpstr>'21_Ogrevanje talno'!Tiskanje_naslovov</vt:lpstr>
      <vt:lpstr>'30_Sistem sond'!Tiskanje_naslovov</vt:lpstr>
      <vt:lpstr>'40_Prezracevanje'!Tiskanje_naslovov</vt:lpstr>
      <vt:lpstr>'50_Pohlajevanje'!Tiskanje_naslovov</vt:lpstr>
      <vt:lpstr>'60_Kuhinja'!Tiskanje_naslovov</vt:lpstr>
      <vt:lpstr>'70_Plin'!Tiskanje_naslovov</vt:lpstr>
    </vt:vector>
  </TitlesOfParts>
  <Company>Smati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Smati</dc:creator>
  <cp:lastModifiedBy>Vilma Zupančič</cp:lastModifiedBy>
  <cp:lastPrinted>2018-03-13T05:51:35Z</cp:lastPrinted>
  <dcterms:created xsi:type="dcterms:W3CDTF">2009-01-09T13:01:44Z</dcterms:created>
  <dcterms:modified xsi:type="dcterms:W3CDTF">2019-04-04T07:50:13Z</dcterms:modified>
</cp:coreProperties>
</file>